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43. SJEDNICA UV\II.IZMJENE I DOPUNE\"/>
    </mc:Choice>
  </mc:AlternateContent>
  <xr:revisionPtr revIDLastSave="0" documentId="13_ncr:1_{3D836D69-181E-4A74-9B25-26EB5EA36A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PĆI DIO" sheetId="4" r:id="rId1"/>
    <sheet name="III. RAZINA" sheetId="3" r:id="rId2"/>
    <sheet name="PRIHODI" sheetId="1" r:id="rId3"/>
    <sheet name="RASHODI" sheetId="2" r:id="rId4"/>
  </sheets>
  <externalReferences>
    <externalReference r:id="rId5"/>
  </externalReferences>
  <calcPr calcId="191029"/>
</workbook>
</file>

<file path=xl/calcChain.xml><?xml version="1.0" encoding="utf-8"?>
<calcChain xmlns="http://schemas.openxmlformats.org/spreadsheetml/2006/main">
  <c r="E86" i="2" l="1"/>
  <c r="F86" i="2"/>
  <c r="G86" i="2"/>
  <c r="E87" i="2"/>
  <c r="F87" i="2"/>
  <c r="G87" i="2"/>
  <c r="E88" i="2"/>
  <c r="F88" i="2"/>
  <c r="G88" i="2"/>
  <c r="E14" i="1"/>
  <c r="F14" i="1"/>
  <c r="G14" i="1"/>
  <c r="E15" i="1"/>
  <c r="F15" i="1"/>
  <c r="G15" i="1"/>
  <c r="E16" i="1"/>
  <c r="F16" i="1"/>
  <c r="G16" i="1"/>
  <c r="E17" i="1"/>
  <c r="F17" i="1"/>
  <c r="G17" i="1"/>
  <c r="E18" i="1"/>
  <c r="F18" i="1"/>
  <c r="G18" i="1"/>
  <c r="E19" i="1"/>
  <c r="F19" i="1"/>
  <c r="G19" i="1"/>
  <c r="E20" i="1"/>
  <c r="F20" i="1"/>
  <c r="G20" i="1"/>
  <c r="E21" i="1"/>
  <c r="F21" i="1"/>
  <c r="G21" i="1"/>
  <c r="E22" i="1"/>
  <c r="F22" i="1"/>
  <c r="G22" i="1"/>
  <c r="E23" i="1"/>
  <c r="F23" i="1"/>
  <c r="G23" i="1"/>
  <c r="E24" i="1"/>
  <c r="F24" i="1"/>
  <c r="G24" i="1"/>
  <c r="E25" i="1"/>
  <c r="G25" i="1"/>
  <c r="E26" i="1"/>
  <c r="G26" i="1"/>
  <c r="E27" i="1"/>
  <c r="G27" i="1"/>
  <c r="E28" i="1"/>
  <c r="G28" i="1"/>
  <c r="E29" i="1"/>
  <c r="G29" i="1"/>
  <c r="E30" i="1"/>
  <c r="F30" i="1"/>
  <c r="G30" i="1"/>
  <c r="E31" i="1"/>
  <c r="F31" i="1"/>
  <c r="G31" i="1"/>
  <c r="E32" i="1"/>
  <c r="F32" i="1"/>
  <c r="G32" i="1"/>
  <c r="E33" i="1"/>
  <c r="F33" i="1"/>
  <c r="G33" i="1"/>
  <c r="E34" i="1"/>
  <c r="G34" i="1"/>
  <c r="E35" i="1"/>
  <c r="F35" i="1"/>
  <c r="G35" i="1"/>
  <c r="E2" i="1"/>
  <c r="F2" i="1"/>
  <c r="G2" i="1"/>
  <c r="E3" i="1"/>
  <c r="F3" i="1"/>
  <c r="G3" i="1"/>
  <c r="E4" i="1"/>
  <c r="G4" i="1"/>
  <c r="E5" i="1"/>
  <c r="G5" i="1"/>
  <c r="E6" i="1"/>
  <c r="G6" i="1"/>
  <c r="E7" i="1"/>
  <c r="G7" i="1"/>
  <c r="E8" i="1"/>
  <c r="G8" i="1"/>
  <c r="E9" i="1"/>
  <c r="F9" i="1"/>
  <c r="G9" i="1"/>
  <c r="E10" i="1"/>
  <c r="F10" i="1"/>
  <c r="G10" i="1"/>
  <c r="E11" i="1"/>
  <c r="F11" i="1"/>
  <c r="G11" i="1"/>
  <c r="E12" i="1"/>
  <c r="F12" i="1"/>
  <c r="G12" i="1"/>
  <c r="E13" i="1"/>
  <c r="F13" i="1"/>
  <c r="G13" i="1"/>
  <c r="E95" i="2"/>
  <c r="F95" i="2"/>
  <c r="G95" i="2"/>
  <c r="E80" i="2"/>
  <c r="F80" i="2"/>
  <c r="G80" i="2"/>
  <c r="E81" i="2"/>
  <c r="F81" i="2"/>
  <c r="G81" i="2"/>
  <c r="E82" i="2"/>
  <c r="F82" i="2"/>
  <c r="G82" i="2"/>
  <c r="E83" i="2"/>
  <c r="F83" i="2"/>
  <c r="G83" i="2"/>
  <c r="E84" i="2"/>
  <c r="F84" i="2"/>
  <c r="G84" i="2"/>
  <c r="E85" i="2"/>
  <c r="F85" i="2"/>
  <c r="G85" i="2"/>
  <c r="E89" i="2"/>
  <c r="F89" i="2"/>
  <c r="G89" i="2"/>
  <c r="E90" i="2"/>
  <c r="F90" i="2"/>
  <c r="G90" i="2"/>
  <c r="E91" i="2"/>
  <c r="F91" i="2"/>
  <c r="G91" i="2"/>
  <c r="E92" i="2"/>
  <c r="F92" i="2"/>
  <c r="G92" i="2"/>
  <c r="E93" i="2"/>
  <c r="F93" i="2"/>
  <c r="G93" i="2"/>
  <c r="E94" i="2"/>
  <c r="F94" i="2"/>
  <c r="G94" i="2"/>
  <c r="E37" i="2"/>
  <c r="F37" i="2"/>
  <c r="G37" i="2"/>
  <c r="E38" i="2"/>
  <c r="F38" i="2"/>
  <c r="G38" i="2"/>
  <c r="E39" i="2"/>
  <c r="F39" i="2"/>
  <c r="G39" i="2"/>
  <c r="E40" i="2"/>
  <c r="F40" i="2"/>
  <c r="G40" i="2"/>
  <c r="E41" i="2"/>
  <c r="F41" i="2"/>
  <c r="G41" i="2"/>
  <c r="E42" i="2"/>
  <c r="F42" i="2"/>
  <c r="G42" i="2"/>
  <c r="E43" i="2"/>
  <c r="F43" i="2"/>
  <c r="G43" i="2"/>
  <c r="E44" i="2"/>
  <c r="F44" i="2"/>
  <c r="G44" i="2"/>
  <c r="E45" i="2"/>
  <c r="F45" i="2"/>
  <c r="G45" i="2"/>
  <c r="E46" i="2"/>
  <c r="F46" i="2"/>
  <c r="G46" i="2"/>
  <c r="E47" i="2"/>
  <c r="F47" i="2"/>
  <c r="G47" i="2"/>
  <c r="E48" i="2"/>
  <c r="F48" i="2"/>
  <c r="G48" i="2"/>
  <c r="E49" i="2"/>
  <c r="F49" i="2"/>
  <c r="G49" i="2"/>
  <c r="E50" i="2"/>
  <c r="F50" i="2"/>
  <c r="G50" i="2"/>
  <c r="E51" i="2"/>
  <c r="F51" i="2"/>
  <c r="G51" i="2"/>
  <c r="E52" i="2"/>
  <c r="F52" i="2"/>
  <c r="G52" i="2"/>
  <c r="E53" i="2"/>
  <c r="F53" i="2"/>
  <c r="G53" i="2"/>
  <c r="E54" i="2"/>
  <c r="F54" i="2"/>
  <c r="G54" i="2"/>
  <c r="E55" i="2"/>
  <c r="F55" i="2"/>
  <c r="G55" i="2"/>
  <c r="E56" i="2"/>
  <c r="F56" i="2"/>
  <c r="G56" i="2"/>
  <c r="E57" i="2"/>
  <c r="F57" i="2"/>
  <c r="G57" i="2"/>
  <c r="E58" i="2"/>
  <c r="F58" i="2"/>
  <c r="G58" i="2"/>
  <c r="E59" i="2"/>
  <c r="F59" i="2"/>
  <c r="G59" i="2"/>
  <c r="E60" i="2"/>
  <c r="F60" i="2"/>
  <c r="G60" i="2"/>
  <c r="E61" i="2"/>
  <c r="F61" i="2"/>
  <c r="G61" i="2"/>
  <c r="E62" i="2"/>
  <c r="F62" i="2"/>
  <c r="G62" i="2"/>
  <c r="E63" i="2"/>
  <c r="F63" i="2"/>
  <c r="G63" i="2"/>
  <c r="E64" i="2"/>
  <c r="F64" i="2"/>
  <c r="G64" i="2"/>
  <c r="E65" i="2"/>
  <c r="F65" i="2"/>
  <c r="G65" i="2"/>
  <c r="E66" i="2"/>
  <c r="F66" i="2"/>
  <c r="G66" i="2"/>
  <c r="E67" i="2"/>
  <c r="F67" i="2"/>
  <c r="G67" i="2"/>
  <c r="E68" i="2"/>
  <c r="F68" i="2"/>
  <c r="G68" i="2"/>
  <c r="E69" i="2"/>
  <c r="G69" i="2"/>
  <c r="E70" i="2"/>
  <c r="G70" i="2"/>
  <c r="E71" i="2"/>
  <c r="G71" i="2"/>
  <c r="E72" i="2"/>
  <c r="G72" i="2"/>
  <c r="E73" i="2"/>
  <c r="G73" i="2"/>
  <c r="E74" i="2"/>
  <c r="F74" i="2"/>
  <c r="G74" i="2"/>
  <c r="E75" i="2"/>
  <c r="F75" i="2"/>
  <c r="G75" i="2"/>
  <c r="E76" i="2"/>
  <c r="F76" i="2"/>
  <c r="G76" i="2"/>
  <c r="E77" i="2"/>
  <c r="F77" i="2"/>
  <c r="G77" i="2"/>
  <c r="E78" i="2"/>
  <c r="F78" i="2"/>
  <c r="G78" i="2"/>
  <c r="E79" i="2"/>
  <c r="F79" i="2"/>
  <c r="G79" i="2"/>
  <c r="E20" i="2"/>
  <c r="F20" i="2"/>
  <c r="G20" i="2"/>
  <c r="E21" i="2"/>
  <c r="G21" i="2"/>
  <c r="E22" i="2"/>
  <c r="G22" i="2"/>
  <c r="E23" i="2"/>
  <c r="G23" i="2"/>
  <c r="E24" i="2"/>
  <c r="G24" i="2"/>
  <c r="E25" i="2"/>
  <c r="G25" i="2"/>
  <c r="E26" i="2"/>
  <c r="F26" i="2"/>
  <c r="G26" i="2"/>
  <c r="E27" i="2"/>
  <c r="F27" i="2"/>
  <c r="G27" i="2"/>
  <c r="E28" i="2"/>
  <c r="F28" i="2"/>
  <c r="G28" i="2"/>
  <c r="E29" i="2"/>
  <c r="F29" i="2"/>
  <c r="G29" i="2"/>
  <c r="E30" i="2"/>
  <c r="F30" i="2"/>
  <c r="G30" i="2"/>
  <c r="E31" i="2"/>
  <c r="F31" i="2"/>
  <c r="G31" i="2"/>
  <c r="E32" i="2"/>
  <c r="F32" i="2"/>
  <c r="G32" i="2"/>
  <c r="E33" i="2"/>
  <c r="F33" i="2"/>
  <c r="G33" i="2"/>
  <c r="E34" i="2"/>
  <c r="F34" i="2"/>
  <c r="G34" i="2"/>
  <c r="E35" i="2"/>
  <c r="F35" i="2"/>
  <c r="G35" i="2"/>
  <c r="E36" i="2"/>
  <c r="F36" i="2"/>
  <c r="G36" i="2"/>
  <c r="E18" i="2"/>
  <c r="F18" i="2"/>
  <c r="G18" i="2"/>
  <c r="E19" i="2"/>
  <c r="F19" i="2"/>
  <c r="G19" i="2"/>
  <c r="E2" i="2"/>
  <c r="F2" i="2"/>
  <c r="G2" i="2"/>
  <c r="E3" i="2"/>
  <c r="F3" i="2"/>
  <c r="G3" i="2"/>
  <c r="E4" i="2"/>
  <c r="F4" i="2"/>
  <c r="G4" i="2"/>
  <c r="E5" i="2"/>
  <c r="F5" i="2"/>
  <c r="G5" i="2"/>
  <c r="E6" i="2"/>
  <c r="F6" i="2"/>
  <c r="G6" i="2"/>
  <c r="E7" i="2"/>
  <c r="F7" i="2"/>
  <c r="G7" i="2"/>
  <c r="E8" i="2"/>
  <c r="F8" i="2"/>
  <c r="G8" i="2"/>
  <c r="E9" i="2"/>
  <c r="F9" i="2"/>
  <c r="G9" i="2"/>
  <c r="E10" i="2"/>
  <c r="F10" i="2"/>
  <c r="G10" i="2"/>
  <c r="E11" i="2"/>
  <c r="F11" i="2"/>
  <c r="G11" i="2"/>
  <c r="E12" i="2"/>
  <c r="F12" i="2"/>
  <c r="G12" i="2"/>
  <c r="E13" i="2"/>
  <c r="F13" i="2"/>
  <c r="G13" i="2"/>
  <c r="E14" i="2"/>
  <c r="F14" i="2"/>
  <c r="G14" i="2"/>
  <c r="E15" i="2"/>
  <c r="F15" i="2"/>
  <c r="G15" i="2"/>
  <c r="E16" i="2"/>
  <c r="F16" i="2"/>
  <c r="G16" i="2"/>
  <c r="E17" i="2"/>
  <c r="F17" i="2"/>
  <c r="G17" i="2"/>
  <c r="D39" i="1" l="1"/>
  <c r="A65" i="3"/>
  <c r="B65" i="3"/>
  <c r="C65" i="3"/>
  <c r="B66" i="3"/>
  <c r="C66" i="3"/>
  <c r="B67" i="3"/>
  <c r="C67" i="3"/>
  <c r="B68" i="3"/>
  <c r="C68" i="3"/>
  <c r="D72" i="2" l="1"/>
  <c r="D71" i="2" l="1"/>
  <c r="D68" i="3"/>
  <c r="E68" i="3"/>
  <c r="F68" i="3"/>
  <c r="G68" i="3"/>
  <c r="G67" i="3" l="1"/>
  <c r="E67" i="3"/>
  <c r="F67" i="3"/>
  <c r="D70" i="2"/>
  <c r="D67" i="3"/>
  <c r="A74" i="3"/>
  <c r="B74" i="3"/>
  <c r="C74" i="3"/>
  <c r="B75" i="3"/>
  <c r="C75" i="3"/>
  <c r="B76" i="3"/>
  <c r="C76" i="3"/>
  <c r="B77" i="3"/>
  <c r="C77" i="3"/>
  <c r="A81" i="3"/>
  <c r="B81" i="3"/>
  <c r="C81" i="3"/>
  <c r="A82" i="3"/>
  <c r="B82" i="3"/>
  <c r="C82" i="3"/>
  <c r="B83" i="3"/>
  <c r="C83" i="3"/>
  <c r="B78" i="3"/>
  <c r="C78" i="3"/>
  <c r="B79" i="3"/>
  <c r="C79" i="3"/>
  <c r="B80" i="3"/>
  <c r="C80" i="3"/>
  <c r="A69" i="3"/>
  <c r="B69" i="3"/>
  <c r="C69" i="3"/>
  <c r="A70" i="3"/>
  <c r="B70" i="3"/>
  <c r="C70" i="3"/>
  <c r="B71" i="3"/>
  <c r="C71" i="3"/>
  <c r="B72" i="3"/>
  <c r="C72" i="3"/>
  <c r="B73" i="3"/>
  <c r="C73" i="3"/>
  <c r="E20" i="3"/>
  <c r="E73" i="3"/>
  <c r="E64" i="3"/>
  <c r="E62" i="3"/>
  <c r="E61" i="3"/>
  <c r="E54" i="3"/>
  <c r="E48" i="3"/>
  <c r="E41" i="3"/>
  <c r="E38" i="3"/>
  <c r="E37" i="3"/>
  <c r="E36" i="3"/>
  <c r="D69" i="2" l="1"/>
  <c r="D66" i="3"/>
  <c r="E66" i="3"/>
  <c r="F66" i="3"/>
  <c r="E85" i="3"/>
  <c r="E80" i="3"/>
  <c r="E77" i="3"/>
  <c r="E63" i="3"/>
  <c r="E60" i="3"/>
  <c r="E59" i="3"/>
  <c r="E21" i="3"/>
  <c r="E22" i="3"/>
  <c r="E23" i="3"/>
  <c r="E49" i="3"/>
  <c r="E47" i="3"/>
  <c r="E55" i="3"/>
  <c r="E51" i="3"/>
  <c r="E50" i="3"/>
  <c r="E40" i="3"/>
  <c r="E53" i="3"/>
  <c r="E72" i="3"/>
  <c r="E35" i="3"/>
  <c r="G66" i="3" l="1"/>
  <c r="F65" i="3"/>
  <c r="E65" i="3"/>
  <c r="D65" i="3"/>
  <c r="E79" i="3"/>
  <c r="E76" i="3"/>
  <c r="E84" i="3"/>
  <c r="E58" i="3"/>
  <c r="E46" i="3"/>
  <c r="D23" i="3"/>
  <c r="F23" i="3"/>
  <c r="G23" i="3"/>
  <c r="E71" i="3"/>
  <c r="E34" i="3"/>
  <c r="D38" i="1" l="1"/>
  <c r="G65" i="3"/>
  <c r="E83" i="3"/>
  <c r="E78" i="3"/>
  <c r="E75" i="3"/>
  <c r="E57" i="3"/>
  <c r="E39" i="3"/>
  <c r="E45" i="3"/>
  <c r="D22" i="3"/>
  <c r="G22" i="3"/>
  <c r="F22" i="3"/>
  <c r="E52" i="3"/>
  <c r="E70" i="3"/>
  <c r="D37" i="1" l="1"/>
  <c r="E81" i="3"/>
  <c r="E82" i="3"/>
  <c r="E69" i="3"/>
  <c r="E43" i="3"/>
  <c r="E44" i="3"/>
  <c r="D21" i="3"/>
  <c r="G21" i="3"/>
  <c r="F21" i="3"/>
  <c r="E74" i="3"/>
  <c r="E56" i="3"/>
  <c r="E33" i="3"/>
  <c r="E32" i="3"/>
  <c r="D36" i="1" l="1"/>
  <c r="D20" i="3"/>
  <c r="G20" i="3"/>
  <c r="F20" i="3"/>
  <c r="E15" i="3"/>
  <c r="E31" i="3" l="1"/>
  <c r="E7" i="3"/>
  <c r="E27" i="3"/>
  <c r="E19" i="3"/>
  <c r="E14" i="3"/>
  <c r="E11" i="3"/>
  <c r="E30" i="3" l="1"/>
  <c r="E26" i="3"/>
  <c r="E6" i="3"/>
  <c r="E18" i="3"/>
  <c r="E13" i="3"/>
  <c r="E10" i="3"/>
  <c r="E29" i="3" l="1"/>
  <c r="E5" i="3"/>
  <c r="E25" i="3"/>
  <c r="E17" i="3"/>
  <c r="E12" i="3"/>
  <c r="E9" i="3"/>
  <c r="C3" i="4" l="1"/>
  <c r="E24" i="3"/>
  <c r="E4" i="3"/>
  <c r="E16" i="3"/>
  <c r="E8" i="3"/>
  <c r="E3" i="3" l="1"/>
  <c r="E2" i="3" l="1"/>
  <c r="A1" i="3" l="1"/>
  <c r="B1" i="3"/>
  <c r="C1" i="3"/>
  <c r="A2" i="3"/>
  <c r="B2" i="3"/>
  <c r="C2" i="3"/>
  <c r="A3" i="3"/>
  <c r="B3" i="3"/>
  <c r="C3" i="3"/>
  <c r="A4" i="3"/>
  <c r="B4" i="3"/>
  <c r="C4" i="3"/>
  <c r="B5" i="3"/>
  <c r="C5" i="3"/>
  <c r="B6" i="3"/>
  <c r="C6" i="3"/>
  <c r="B7" i="3"/>
  <c r="C7" i="3"/>
  <c r="A8" i="3"/>
  <c r="B8" i="3"/>
  <c r="C8" i="3"/>
  <c r="B9" i="3"/>
  <c r="C9" i="3"/>
  <c r="B10" i="3"/>
  <c r="C10" i="3"/>
  <c r="B11" i="3"/>
  <c r="C11" i="3"/>
  <c r="A12" i="3"/>
  <c r="B12" i="3"/>
  <c r="C12" i="3"/>
  <c r="B13" i="3"/>
  <c r="C13" i="3"/>
  <c r="B14" i="3"/>
  <c r="C14" i="3"/>
  <c r="B15" i="3"/>
  <c r="C15" i="3"/>
  <c r="A16" i="3"/>
  <c r="B16" i="3"/>
  <c r="C16" i="3"/>
  <c r="B17" i="3"/>
  <c r="C17" i="3"/>
  <c r="B18" i="3"/>
  <c r="C18" i="3"/>
  <c r="B19" i="3"/>
  <c r="C19" i="3"/>
  <c r="A20" i="3"/>
  <c r="B20" i="3"/>
  <c r="C20" i="3"/>
  <c r="B21" i="3"/>
  <c r="C21" i="3"/>
  <c r="B22" i="3"/>
  <c r="C22" i="3"/>
  <c r="B23" i="3"/>
  <c r="C23" i="3"/>
  <c r="A24" i="3"/>
  <c r="B24" i="3"/>
  <c r="C24" i="3"/>
  <c r="B25" i="3"/>
  <c r="C25" i="3"/>
  <c r="B26" i="3"/>
  <c r="C26" i="3"/>
  <c r="B27" i="3"/>
  <c r="C27" i="3"/>
  <c r="A29" i="3"/>
  <c r="B29" i="3"/>
  <c r="C29" i="3"/>
  <c r="A30" i="3"/>
  <c r="B30" i="3"/>
  <c r="C30" i="3"/>
  <c r="A31" i="3"/>
  <c r="B31" i="3"/>
  <c r="C31" i="3"/>
  <c r="A32" i="3"/>
  <c r="B32" i="3"/>
  <c r="C32" i="3"/>
  <c r="A33" i="3"/>
  <c r="B33" i="3"/>
  <c r="C33" i="3"/>
  <c r="B34" i="3"/>
  <c r="C34" i="3"/>
  <c r="B35" i="3"/>
  <c r="C35" i="3"/>
  <c r="B36" i="3"/>
  <c r="C36" i="3"/>
  <c r="B37" i="3"/>
  <c r="C37" i="3"/>
  <c r="B38" i="3"/>
  <c r="C38" i="3"/>
  <c r="A39" i="3"/>
  <c r="B39" i="3"/>
  <c r="C39" i="3"/>
  <c r="B40" i="3"/>
  <c r="C40" i="3"/>
  <c r="B41" i="3"/>
  <c r="C41" i="3"/>
  <c r="B42" i="3"/>
  <c r="C42" i="3"/>
  <c r="A43" i="3"/>
  <c r="B43" i="3"/>
  <c r="C43" i="3"/>
  <c r="A44" i="3"/>
  <c r="B44" i="3"/>
  <c r="C44" i="3"/>
  <c r="B45" i="3"/>
  <c r="C45" i="3"/>
  <c r="B46" i="3"/>
  <c r="C46" i="3"/>
  <c r="B47" i="3"/>
  <c r="C47" i="3"/>
  <c r="A48" i="3"/>
  <c r="B48" i="3"/>
  <c r="C48" i="3"/>
  <c r="B49" i="3"/>
  <c r="C49" i="3"/>
  <c r="B50" i="3"/>
  <c r="C50" i="3"/>
  <c r="B51" i="3"/>
  <c r="C51" i="3"/>
  <c r="A52" i="3"/>
  <c r="B52" i="3"/>
  <c r="C52" i="3"/>
  <c r="B53" i="3"/>
  <c r="C53" i="3"/>
  <c r="B54" i="3"/>
  <c r="C54" i="3"/>
  <c r="B55" i="3"/>
  <c r="C55" i="3"/>
  <c r="A56" i="3"/>
  <c r="B56" i="3"/>
  <c r="C56" i="3"/>
  <c r="B57" i="3"/>
  <c r="C57" i="3"/>
  <c r="B58" i="3"/>
  <c r="C58" i="3"/>
  <c r="B59" i="3"/>
  <c r="C59" i="3"/>
  <c r="B60" i="3"/>
  <c r="C60" i="3"/>
  <c r="B61" i="3"/>
  <c r="C61" i="3"/>
  <c r="B62" i="3"/>
  <c r="C62" i="3"/>
  <c r="B63" i="3"/>
  <c r="C63" i="3"/>
  <c r="B64" i="3"/>
  <c r="C64" i="3"/>
  <c r="B84" i="3"/>
  <c r="C84" i="3"/>
  <c r="B85" i="3"/>
  <c r="C85" i="3"/>
  <c r="C4" i="4" l="1"/>
  <c r="D29" i="3" l="1"/>
  <c r="B3" i="4" s="1"/>
  <c r="D3" i="4" s="1"/>
  <c r="F29" i="3"/>
  <c r="F30" i="3"/>
  <c r="F31" i="3"/>
  <c r="D30" i="3"/>
  <c r="D31" i="3"/>
  <c r="F56" i="3"/>
  <c r="F69" i="3"/>
  <c r="F43" i="3"/>
  <c r="F81" i="3"/>
  <c r="F82" i="3"/>
  <c r="F74" i="3"/>
  <c r="F32" i="3"/>
  <c r="D32" i="3"/>
  <c r="F57" i="3"/>
  <c r="F78" i="3"/>
  <c r="F39" i="3"/>
  <c r="D39" i="3"/>
  <c r="F33" i="3"/>
  <c r="D33" i="3"/>
  <c r="F44" i="3"/>
  <c r="D44" i="3"/>
  <c r="F52" i="3"/>
  <c r="D52" i="3"/>
  <c r="F83" i="3"/>
  <c r="D69" i="3"/>
  <c r="D82" i="3"/>
  <c r="F76" i="3"/>
  <c r="D43" i="3"/>
  <c r="D56" i="3"/>
  <c r="F58" i="3"/>
  <c r="F75" i="3"/>
  <c r="F79" i="3"/>
  <c r="D81" i="3"/>
  <c r="F48" i="3"/>
  <c r="D48" i="3"/>
  <c r="F70" i="3"/>
  <c r="D70" i="3"/>
  <c r="D74" i="3"/>
  <c r="F84" i="3"/>
  <c r="F34" i="3"/>
  <c r="D34" i="3"/>
  <c r="F71" i="3"/>
  <c r="D71" i="3"/>
  <c r="F40" i="3"/>
  <c r="D40" i="3"/>
  <c r="F53" i="3"/>
  <c r="D53" i="3"/>
  <c r="F49" i="3"/>
  <c r="D49" i="3"/>
  <c r="F59" i="3"/>
  <c r="F77" i="3"/>
  <c r="F60" i="3"/>
  <c r="F80" i="3"/>
  <c r="D57" i="3"/>
  <c r="F45" i="3"/>
  <c r="D45" i="3"/>
  <c r="D83" i="3"/>
  <c r="D78" i="3"/>
  <c r="F85" i="3"/>
  <c r="F72" i="3"/>
  <c r="D72" i="3"/>
  <c r="D75" i="3"/>
  <c r="F35" i="3"/>
  <c r="D35" i="3"/>
  <c r="F41" i="3"/>
  <c r="D41" i="3"/>
  <c r="F46" i="3"/>
  <c r="D46" i="3"/>
  <c r="F63" i="3"/>
  <c r="D63" i="3"/>
  <c r="D84" i="3"/>
  <c r="D76" i="3"/>
  <c r="F54" i="3"/>
  <c r="D54" i="3"/>
  <c r="D58" i="3"/>
  <c r="F50" i="3"/>
  <c r="D50" i="3"/>
  <c r="D79" i="3"/>
  <c r="F37" i="3"/>
  <c r="D37" i="3"/>
  <c r="G37" i="3"/>
  <c r="D42" i="3"/>
  <c r="F42" i="3"/>
  <c r="E42" i="3"/>
  <c r="G42" i="3"/>
  <c r="G38" i="3"/>
  <c r="F38" i="3"/>
  <c r="D38" i="3"/>
  <c r="F62" i="3"/>
  <c r="D62" i="3"/>
  <c r="F36" i="3"/>
  <c r="D36" i="3"/>
  <c r="D80" i="3"/>
  <c r="D59" i="3"/>
  <c r="F51" i="3"/>
  <c r="D51" i="3"/>
  <c r="F73" i="3"/>
  <c r="D73" i="3"/>
  <c r="F47" i="3"/>
  <c r="D47" i="3"/>
  <c r="F64" i="3"/>
  <c r="D64" i="3"/>
  <c r="D85" i="3"/>
  <c r="D60" i="3"/>
  <c r="F55" i="3"/>
  <c r="D55" i="3"/>
  <c r="F61" i="3"/>
  <c r="D61" i="3"/>
  <c r="D77" i="3"/>
  <c r="G85" i="3"/>
  <c r="G62" i="3" l="1"/>
  <c r="G72" i="3"/>
  <c r="G70" i="3"/>
  <c r="G49" i="3"/>
  <c r="G41" i="3"/>
  <c r="G46" i="3"/>
  <c r="G63" i="3"/>
  <c r="G53" i="3"/>
  <c r="G33" i="3"/>
  <c r="G54" i="3"/>
  <c r="G56" i="3"/>
  <c r="G69" i="3"/>
  <c r="G31" i="3"/>
  <c r="G80" i="3"/>
  <c r="G51" i="3"/>
  <c r="G73" i="3"/>
  <c r="G39" i="3"/>
  <c r="G61" i="3"/>
  <c r="G77" i="3"/>
  <c r="G83" i="3"/>
  <c r="G50" i="3"/>
  <c r="G36" i="3"/>
  <c r="G59" i="3"/>
  <c r="G75" i="3"/>
  <c r="G81" i="3"/>
  <c r="G47" i="3"/>
  <c r="E3" i="4"/>
  <c r="G45" i="3"/>
  <c r="G60" i="3"/>
  <c r="G76" i="3"/>
  <c r="G82" i="3"/>
  <c r="G40" i="3"/>
  <c r="G52" i="3"/>
  <c r="G84" i="3"/>
  <c r="G30" i="3"/>
  <c r="G35" i="3"/>
  <c r="G64" i="3"/>
  <c r="G32" i="3"/>
  <c r="G44" i="3"/>
  <c r="G78" i="3"/>
  <c r="G71" i="3"/>
  <c r="G29" i="3"/>
  <c r="G48" i="3"/>
  <c r="G79" i="3"/>
  <c r="G43" i="3"/>
  <c r="G58" i="3"/>
  <c r="G34" i="3"/>
  <c r="G55" i="3"/>
  <c r="G57" i="3"/>
  <c r="G74" i="3"/>
  <c r="D27" i="3"/>
  <c r="G27" i="3"/>
  <c r="F27" i="3"/>
  <c r="G11" i="3"/>
  <c r="D11" i="3"/>
  <c r="F11" i="3"/>
  <c r="D15" i="3"/>
  <c r="G15" i="3"/>
  <c r="F15" i="3"/>
  <c r="D19" i="3"/>
  <c r="G19" i="3"/>
  <c r="F19" i="3"/>
  <c r="F7" i="3"/>
  <c r="D7" i="3"/>
  <c r="G7" i="3"/>
  <c r="G18" i="3" l="1"/>
  <c r="F18" i="3"/>
  <c r="D18" i="3"/>
  <c r="D26" i="3"/>
  <c r="F26" i="3"/>
  <c r="G26" i="3"/>
  <c r="G6" i="3"/>
  <c r="D6" i="3"/>
  <c r="F6" i="3"/>
  <c r="G14" i="3"/>
  <c r="F14" i="3"/>
  <c r="D14" i="3"/>
  <c r="D10" i="3"/>
  <c r="G10" i="3"/>
  <c r="F10" i="3"/>
  <c r="D17" i="3" l="1"/>
  <c r="F17" i="3"/>
  <c r="G17" i="3"/>
  <c r="G5" i="3"/>
  <c r="F5" i="3"/>
  <c r="D5" i="3"/>
  <c r="G13" i="3"/>
  <c r="F13" i="3"/>
  <c r="D13" i="3"/>
  <c r="G9" i="3"/>
  <c r="D9" i="3"/>
  <c r="F9" i="3"/>
  <c r="G25" i="3"/>
  <c r="F25" i="3"/>
  <c r="D25" i="3"/>
  <c r="F4" i="3" l="1"/>
  <c r="G4" i="3"/>
  <c r="D4" i="3"/>
  <c r="F16" i="3"/>
  <c r="G16" i="3"/>
  <c r="D16" i="3"/>
  <c r="F8" i="3"/>
  <c r="D8" i="3"/>
  <c r="G8" i="3"/>
  <c r="G24" i="3"/>
  <c r="D24" i="3"/>
  <c r="F24" i="3"/>
  <c r="D12" i="3"/>
  <c r="G12" i="3"/>
  <c r="F12" i="3"/>
  <c r="F3" i="3" l="1"/>
  <c r="D3" i="3"/>
  <c r="G3" i="3"/>
  <c r="D2" i="3" l="1"/>
  <c r="B2" i="4" s="1"/>
  <c r="F2" i="3"/>
  <c r="E2" i="4" l="1"/>
  <c r="E4" i="4" s="1"/>
  <c r="E6" i="4" s="1"/>
  <c r="G2" i="3"/>
  <c r="D2" i="4"/>
  <c r="B4" i="4"/>
  <c r="D4" i="4" l="1"/>
  <c r="B6" i="4"/>
</calcChain>
</file>

<file path=xl/sharedStrings.xml><?xml version="1.0" encoding="utf-8"?>
<sst xmlns="http://schemas.openxmlformats.org/spreadsheetml/2006/main" count="298" uniqueCount="196">
  <si>
    <t/>
  </si>
  <si>
    <t>POZICIJA</t>
  </si>
  <si>
    <t>BROJ KONTA</t>
  </si>
  <si>
    <t>VRSTA PRIHODA / PRIMITAKA</t>
  </si>
  <si>
    <t>SVEUKUPNO PRIHODI</t>
  </si>
  <si>
    <t>Razdjel</t>
  </si>
  <si>
    <t>000</t>
  </si>
  <si>
    <t>PRIHODI I PRIMICI</t>
  </si>
  <si>
    <t xml:space="preserve">Izvor </t>
  </si>
  <si>
    <t>1.1.</t>
  </si>
  <si>
    <t>Prihodi od financijske imovine (kamate)</t>
  </si>
  <si>
    <t>P0001</t>
  </si>
  <si>
    <t>6413</t>
  </si>
  <si>
    <t>Kamate na oročena sredstva i depozite po viđenju</t>
  </si>
  <si>
    <t>1.4.</t>
  </si>
  <si>
    <t>Opći prihodi i primici proračunski korisnik (grad)</t>
  </si>
  <si>
    <t>P0002</t>
  </si>
  <si>
    <t>6711</t>
  </si>
  <si>
    <t>Prihodi za financiranje rashoda poslovanja-grad</t>
  </si>
  <si>
    <t>P0002-0</t>
  </si>
  <si>
    <t>6714</t>
  </si>
  <si>
    <t>Prihodi iz nadležnog proračuna za financiranje izdataka za financijsku imovinu i otplatu zajmova</t>
  </si>
  <si>
    <t>1.5.</t>
  </si>
  <si>
    <t>Opći prihodi i primici proračunski korisnik (država)</t>
  </si>
  <si>
    <t>P0003</t>
  </si>
  <si>
    <t>6361</t>
  </si>
  <si>
    <t>Prihodi za financiranje rashoda poslovanja-država</t>
  </si>
  <si>
    <t>3.3.</t>
  </si>
  <si>
    <t>Vlastiti prihodi (sufinanciranje)</t>
  </si>
  <si>
    <t>P0004</t>
  </si>
  <si>
    <t>6526</t>
  </si>
  <si>
    <t>Ostali nespomenuti prihodi- sufinanciranje</t>
  </si>
  <si>
    <t>5.1.</t>
  </si>
  <si>
    <t>Pomoći EU</t>
  </si>
  <si>
    <t>P0004-0</t>
  </si>
  <si>
    <t>6382</t>
  </si>
  <si>
    <t>Kapitalne pomoći temeljem prijenosa EU sredstava</t>
  </si>
  <si>
    <t>5.2.</t>
  </si>
  <si>
    <t>Ostale pomoći</t>
  </si>
  <si>
    <t>P0004-1</t>
  </si>
  <si>
    <t>6332</t>
  </si>
  <si>
    <t>Kapitalne pomoći iz državnog proračuna</t>
  </si>
  <si>
    <t>VRSTA RASHODA / IZDATAKA</t>
  </si>
  <si>
    <t>SVEUKUPNO RASHODI / IZDACI</t>
  </si>
  <si>
    <t>001</t>
  </si>
  <si>
    <t>RASHODI</t>
  </si>
  <si>
    <t>Program</t>
  </si>
  <si>
    <t>Predškolski odgoj</t>
  </si>
  <si>
    <t>Aktivnost</t>
  </si>
  <si>
    <t>A100000</t>
  </si>
  <si>
    <t>Rashodi za zaposlene</t>
  </si>
  <si>
    <t>R0001</t>
  </si>
  <si>
    <t>3111</t>
  </si>
  <si>
    <t>Plaće za redovan rad</t>
  </si>
  <si>
    <t>R0002</t>
  </si>
  <si>
    <t>3121</t>
  </si>
  <si>
    <t>Ostali rashodi za zaposlene</t>
  </si>
  <si>
    <t>R0003</t>
  </si>
  <si>
    <t>3132</t>
  </si>
  <si>
    <t>Doprinosi za zdravstveno osiguranje</t>
  </si>
  <si>
    <t>R0005</t>
  </si>
  <si>
    <t>A100001</t>
  </si>
  <si>
    <t>Materijalni i financijski rashodi</t>
  </si>
  <si>
    <t>R0007</t>
  </si>
  <si>
    <t>3299</t>
  </si>
  <si>
    <t>Ostali nespomenuti rashodi poslovanja</t>
  </si>
  <si>
    <t>R0008</t>
  </si>
  <si>
    <t>3212</t>
  </si>
  <si>
    <t>Naknade za prijevoz, za rad na terenu i odvojeni život</t>
  </si>
  <si>
    <t>R0009</t>
  </si>
  <si>
    <t>3222</t>
  </si>
  <si>
    <t>Materijal i sirovine- didaktika</t>
  </si>
  <si>
    <t>R0010</t>
  </si>
  <si>
    <t>3211</t>
  </si>
  <si>
    <t>Službena putovanja</t>
  </si>
  <si>
    <t>R0011</t>
  </si>
  <si>
    <t>R0012</t>
  </si>
  <si>
    <t>3213</t>
  </si>
  <si>
    <t>Stručno usavršavanje zaposlenika</t>
  </si>
  <si>
    <t>R0013</t>
  </si>
  <si>
    <t>3214</t>
  </si>
  <si>
    <t>Naknada za korištenje privatnog automobila u službene svrhe-loko vožnja</t>
  </si>
  <si>
    <t>R0014</t>
  </si>
  <si>
    <t>3221</t>
  </si>
  <si>
    <t>Uredski materijal</t>
  </si>
  <si>
    <t>R0015</t>
  </si>
  <si>
    <t>Literatura</t>
  </si>
  <si>
    <t>R0016</t>
  </si>
  <si>
    <t>Materijal i sredstva za čišćenje i održavanje</t>
  </si>
  <si>
    <t>R0017</t>
  </si>
  <si>
    <t>R0018</t>
  </si>
  <si>
    <t>Namirnice</t>
  </si>
  <si>
    <t>R0019</t>
  </si>
  <si>
    <t>3223</t>
  </si>
  <si>
    <t>Energija i lož ulje</t>
  </si>
  <si>
    <t>R0020</t>
  </si>
  <si>
    <t>3224</t>
  </si>
  <si>
    <t>Materijal i dijelovi za tekuće i inv. održavanje</t>
  </si>
  <si>
    <t>R0021</t>
  </si>
  <si>
    <t>3225</t>
  </si>
  <si>
    <t>Sitni inventar</t>
  </si>
  <si>
    <t>R0022</t>
  </si>
  <si>
    <t>3231</t>
  </si>
  <si>
    <t>Usluge telefona, pošte i prijevoza</t>
  </si>
  <si>
    <t>R0023</t>
  </si>
  <si>
    <t>3232</t>
  </si>
  <si>
    <t>Usluge tekućeg i investicijskog održavanja</t>
  </si>
  <si>
    <t>R0024</t>
  </si>
  <si>
    <t>3234</t>
  </si>
  <si>
    <t>Komunalne usluge</t>
  </si>
  <si>
    <t>R0025</t>
  </si>
  <si>
    <t>3236</t>
  </si>
  <si>
    <t>Zdravstvene usluge</t>
  </si>
  <si>
    <t>R0026</t>
  </si>
  <si>
    <t>3237</t>
  </si>
  <si>
    <t>Intelektualne i osobne usluge</t>
  </si>
  <si>
    <t>R0027</t>
  </si>
  <si>
    <t>3238</t>
  </si>
  <si>
    <t>Računalne usluge</t>
  </si>
  <si>
    <t>R0028</t>
  </si>
  <si>
    <t>3239</t>
  </si>
  <si>
    <t>Ostale usluge</t>
  </si>
  <si>
    <t>R0029</t>
  </si>
  <si>
    <t>3293</t>
  </si>
  <si>
    <t>Reprezentacija</t>
  </si>
  <si>
    <t>R0030</t>
  </si>
  <si>
    <t>3295</t>
  </si>
  <si>
    <t>Pristojbe i naknade</t>
  </si>
  <si>
    <t>R0031</t>
  </si>
  <si>
    <t>3431</t>
  </si>
  <si>
    <t>Bankarske usluge i usluge pl. prometa</t>
  </si>
  <si>
    <t>A100002</t>
  </si>
  <si>
    <t>Otplata obveza po kreditu za dogradnju dječjeg vrtića</t>
  </si>
  <si>
    <t>R0032</t>
  </si>
  <si>
    <t>3423</t>
  </si>
  <si>
    <t>Kamate za primljene kredite</t>
  </si>
  <si>
    <t>R0032-0</t>
  </si>
  <si>
    <t>5443</t>
  </si>
  <si>
    <t>Otplata glavnice primljenih kredita od tuzemnih kreditnih institucija izvan javnog sektora</t>
  </si>
  <si>
    <t>Kapitalni projekt</t>
  </si>
  <si>
    <t>K100000</t>
  </si>
  <si>
    <t>Nabava dugotrajne imovine</t>
  </si>
  <si>
    <t>R0035</t>
  </si>
  <si>
    <t>4227</t>
  </si>
  <si>
    <t>Uređaji, strojevi i oprema</t>
  </si>
  <si>
    <t>%</t>
  </si>
  <si>
    <t>Rashodi poslovanja</t>
  </si>
  <si>
    <t>Plaće (bruto)</t>
  </si>
  <si>
    <t>Doprinosi na plaće</t>
  </si>
  <si>
    <t>Materijalni rashodi</t>
  </si>
  <si>
    <t>Naknade troškova zaposlenima</t>
  </si>
  <si>
    <t>Rashodi za materijal i energiju</t>
  </si>
  <si>
    <t>Rashodi za usluge</t>
  </si>
  <si>
    <t>Financijski rashodi</t>
  </si>
  <si>
    <t>Ostali financijski rashodi</t>
  </si>
  <si>
    <t>Kamate za primljene kredite i zajmove</t>
  </si>
  <si>
    <t>Izdaci za financijsku imovinu i otplate zajmova</t>
  </si>
  <si>
    <t>Izdaci za otplatu glavnice primljenih kredita i zajmova</t>
  </si>
  <si>
    <t>Otplata glavnice primljenih kredita i zajmova od kreditnih i ostalih financijskih institucija izvan javnog sektora</t>
  </si>
  <si>
    <t>Rashodi za nabavu nefinancijske imovine</t>
  </si>
  <si>
    <t>Rashodi za nabavu proizvedene dugotrajne imovine</t>
  </si>
  <si>
    <t>Postrojenja i oprema</t>
  </si>
  <si>
    <t>Prihodi poslovanja</t>
  </si>
  <si>
    <t>Prihodi od imovine</t>
  </si>
  <si>
    <t>Prihodi od financijske imovine</t>
  </si>
  <si>
    <t>Prihodi iz nadležnog proračuna i od HZZO-a temeljem ugovornih obveza</t>
  </si>
  <si>
    <t>Prihodi iz nadležnog proračuna za financiranje redovne djelatnosti proračunskih korisnika</t>
  </si>
  <si>
    <t>Pomoći iz inozemstva i od subjekata unutar općeg proračuna</t>
  </si>
  <si>
    <t>Pomoći proračunskim korisnicima iz proračuna koji im nije nadležan</t>
  </si>
  <si>
    <t>Prihodi od upravnih i administrativnih pristojbi, pristojbi po posebnim propisima i naknada</t>
  </si>
  <si>
    <t>Prihodi po posebnim propisima</t>
  </si>
  <si>
    <t>Pomoći proračunu iz drugih proračuna</t>
  </si>
  <si>
    <t>RAČUN PRIHODA I RASHODA</t>
  </si>
  <si>
    <t xml:space="preserve">  PLANIRANO                      </t>
  </si>
  <si>
    <t>PROMJENA</t>
  </si>
  <si>
    <t>NOVI PLAN</t>
  </si>
  <si>
    <t>VIŠAK/MANJAK</t>
  </si>
  <si>
    <t>VIŠAK/MANJAK IZ PRETHODNIH GODINA</t>
  </si>
  <si>
    <t>VIŠAK/MANJAK + RASPOLOŽIVA SREDSTVA IZ PRETHODNIH GODINA</t>
  </si>
  <si>
    <t>Pomoći temeljem prijenosa EU sredstava</t>
  </si>
  <si>
    <t>R0032-1</t>
  </si>
  <si>
    <t>R0032-2</t>
  </si>
  <si>
    <t>P0004-2</t>
  </si>
  <si>
    <t>Sufinanciranje provedbe EU projekta</t>
  </si>
  <si>
    <t>Ostale pomoći (država)</t>
  </si>
  <si>
    <t>R0008-0</t>
  </si>
  <si>
    <t>Zdravstve usluge</t>
  </si>
  <si>
    <t>PLAN 2022.</t>
  </si>
  <si>
    <t>R0023-0</t>
  </si>
  <si>
    <t>Usluge promidžbe i informiranja</t>
  </si>
  <si>
    <t>6.1.</t>
  </si>
  <si>
    <t>Donacije</t>
  </si>
  <si>
    <t>Prihodi od prodaje proizvoda i robe te pruženih usluga, prihodi od donacija te povrati po protestiranim jamstvima</t>
  </si>
  <si>
    <t>Donacije od pravnih i fizičkih osoba izvan općeg proračuna i povrat donacija po protestiranim jamstvima</t>
  </si>
  <si>
    <t>Tekuće donacije</t>
  </si>
  <si>
    <t>R0031-0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</si>
</sst>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1A]#,##0.00;\-\ #,##0.00"/>
  </numFmts>
  <fonts count="27" x14ac:knownFonts="1">
    <font>
      <sz val="11"/>
      <color rgb="FF000000"/>
      <name val="Calibri"/>
      <family val="2"/>
      <scheme val="minor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8"/>
      <color theme="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8"/>
      <color rgb="FFFFFFFF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8"/>
      <color rgb="FFFF0000"/>
      <name val="Times New Roman"/>
      <family val="1"/>
    </font>
    <font>
      <sz val="8"/>
      <name val="Times New Roman"/>
      <family val="1"/>
    </font>
    <font>
      <b/>
      <sz val="8"/>
      <color theme="0"/>
      <name val="Times New Roman"/>
      <family val="1"/>
    </font>
    <font>
      <sz val="8"/>
      <color theme="0"/>
      <name val="Times New Roman"/>
      <family val="1"/>
    </font>
    <font>
      <b/>
      <sz val="8"/>
      <name val="Times New Roman"/>
      <family val="1"/>
    </font>
    <font>
      <b/>
      <sz val="8"/>
      <color indexed="8"/>
      <name val="Times New Roman"/>
      <family val="1"/>
    </font>
    <font>
      <sz val="8"/>
      <color rgb="FF000000"/>
      <name val="Arial"/>
      <family val="2"/>
    </font>
    <font>
      <sz val="11"/>
      <name val="Times New Roman"/>
      <family val="1"/>
    </font>
    <font>
      <b/>
      <sz val="10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696969"/>
        <bgColor rgb="FF696969"/>
      </patternFill>
    </fill>
    <fill>
      <patternFill patternType="solid">
        <fgColor rgb="FF000080"/>
        <bgColor rgb="FF000080"/>
      </patternFill>
    </fill>
    <fill>
      <patternFill patternType="solid">
        <fgColor rgb="FFFEDE01"/>
        <bgColor rgb="FFFEDE01"/>
      </patternFill>
    </fill>
    <fill>
      <patternFill patternType="none">
        <fgColor rgb="FFFEDE01"/>
        <bgColor rgb="FFFEDE01"/>
      </patternFill>
    </fill>
    <fill>
      <patternFill patternType="solid">
        <fgColor rgb="FFC1C1FF"/>
        <bgColor rgb="FFC1C1FF"/>
      </patternFill>
    </fill>
    <fill>
      <patternFill patternType="solid">
        <fgColor rgb="FFE1E1FF"/>
        <bgColor rgb="FFE1E1FF"/>
      </patternFill>
    </fill>
    <fill>
      <patternFill patternType="solid">
        <fgColor indexed="22"/>
        <bgColor indexed="8"/>
      </patternFill>
    </fill>
    <fill>
      <patternFill patternType="solid">
        <fgColor rgb="FFFEDE01"/>
        <bgColor indexed="64"/>
      </patternFill>
    </fill>
    <fill>
      <patternFill patternType="solid">
        <fgColor rgb="FFC0C0C0"/>
        <bgColor indexed="8"/>
      </patternFill>
    </fill>
    <fill>
      <patternFill patternType="solid">
        <fgColor rgb="FFC0C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5" borderId="0"/>
    <xf numFmtId="0" fontId="3" fillId="5" borderId="0"/>
    <xf numFmtId="0" fontId="3" fillId="5" borderId="0"/>
    <xf numFmtId="0" fontId="3" fillId="5" borderId="0"/>
    <xf numFmtId="0" fontId="3" fillId="5" borderId="0"/>
  </cellStyleXfs>
  <cellXfs count="117">
    <xf numFmtId="0" fontId="0" fillId="0" borderId="0" xfId="0"/>
    <xf numFmtId="0" fontId="1" fillId="5" borderId="1" xfId="4" applyFont="1" applyBorder="1" applyAlignment="1">
      <alignment horizontal="left" vertical="center" wrapText="1"/>
    </xf>
    <xf numFmtId="0" fontId="4" fillId="5" borderId="1" xfId="3" applyFont="1" applyBorder="1" applyAlignment="1">
      <alignment horizontal="left" wrapText="1"/>
    </xf>
    <xf numFmtId="0" fontId="1" fillId="8" borderId="1" xfId="5" applyFont="1" applyFill="1" applyBorder="1" applyAlignment="1">
      <alignment horizontal="left" vertical="center" wrapText="1"/>
    </xf>
    <xf numFmtId="0" fontId="1" fillId="5" borderId="1" xfId="5" applyFont="1" applyBorder="1" applyAlignment="1">
      <alignment horizontal="left" vertical="center" wrapText="1"/>
    </xf>
    <xf numFmtId="0" fontId="5" fillId="5" borderId="1" xfId="0" applyFont="1" applyFill="1" applyBorder="1"/>
    <xf numFmtId="4" fontId="1" fillId="0" borderId="2" xfId="0" applyNumberFormat="1" applyFont="1" applyBorder="1" applyAlignment="1">
      <alignment horizontal="center" wrapText="1" readingOrder="1"/>
    </xf>
    <xf numFmtId="0" fontId="5" fillId="5" borderId="0" xfId="0" applyFont="1" applyFill="1"/>
    <xf numFmtId="0" fontId="5" fillId="5" borderId="1" xfId="0" applyFont="1" applyFill="1" applyBorder="1" applyAlignment="1">
      <alignment wrapText="1"/>
    </xf>
    <xf numFmtId="4" fontId="5" fillId="5" borderId="1" xfId="0" applyNumberFormat="1" applyFont="1" applyFill="1" applyBorder="1"/>
    <xf numFmtId="4" fontId="5" fillId="5" borderId="0" xfId="0" applyNumberFormat="1" applyFont="1" applyFill="1"/>
    <xf numFmtId="0" fontId="7" fillId="0" borderId="1" xfId="0" applyFont="1" applyBorder="1" applyAlignment="1">
      <alignment vertical="center" wrapText="1" readingOrder="1"/>
    </xf>
    <xf numFmtId="0" fontId="7" fillId="0" borderId="1" xfId="0" applyFont="1" applyBorder="1" applyAlignment="1">
      <alignment horizontal="right" vertical="center" wrapText="1" readingOrder="1"/>
    </xf>
    <xf numFmtId="0" fontId="5" fillId="0" borderId="0" xfId="0" applyFont="1"/>
    <xf numFmtId="0" fontId="8" fillId="2" borderId="1" xfId="0" applyFont="1" applyFill="1" applyBorder="1" applyAlignment="1">
      <alignment horizontal="left" vertical="center" wrapText="1" readingOrder="1"/>
    </xf>
    <xf numFmtId="0" fontId="8" fillId="2" borderId="1" xfId="0" applyFont="1" applyFill="1" applyBorder="1" applyAlignment="1">
      <alignment vertical="center" wrapText="1" readingOrder="1"/>
    </xf>
    <xf numFmtId="164" fontId="8" fillId="2" borderId="1" xfId="0" applyNumberFormat="1" applyFont="1" applyFill="1" applyBorder="1" applyAlignment="1">
      <alignment horizontal="right" vertical="center" wrapText="1" readingOrder="1"/>
    </xf>
    <xf numFmtId="0" fontId="8" fillId="3" borderId="1" xfId="0" applyFont="1" applyFill="1" applyBorder="1" applyAlignment="1">
      <alignment horizontal="left" vertical="center" wrapText="1" readingOrder="1"/>
    </xf>
    <xf numFmtId="0" fontId="8" fillId="3" borderId="1" xfId="0" applyFont="1" applyFill="1" applyBorder="1" applyAlignment="1">
      <alignment vertical="center" wrapText="1" readingOrder="1"/>
    </xf>
    <xf numFmtId="164" fontId="8" fillId="3" borderId="1" xfId="0" applyNumberFormat="1" applyFont="1" applyFill="1" applyBorder="1" applyAlignment="1">
      <alignment horizontal="right" vertical="center" wrapText="1" readingOrder="1"/>
    </xf>
    <xf numFmtId="0" fontId="7" fillId="6" borderId="1" xfId="0" applyFont="1" applyFill="1" applyBorder="1" applyAlignment="1">
      <alignment horizontal="left" vertical="center" wrapText="1" readingOrder="1"/>
    </xf>
    <xf numFmtId="0" fontId="7" fillId="6" borderId="1" xfId="0" applyFont="1" applyFill="1" applyBorder="1" applyAlignment="1">
      <alignment vertical="center" wrapText="1" readingOrder="1"/>
    </xf>
    <xf numFmtId="164" fontId="7" fillId="6" borderId="1" xfId="0" applyNumberFormat="1" applyFont="1" applyFill="1" applyBorder="1" applyAlignment="1">
      <alignment horizontal="right" vertical="center" wrapText="1" readingOrder="1"/>
    </xf>
    <xf numFmtId="0" fontId="7" fillId="7" borderId="1" xfId="0" applyFont="1" applyFill="1" applyBorder="1" applyAlignment="1">
      <alignment horizontal="left" vertical="center" wrapText="1" readingOrder="1"/>
    </xf>
    <xf numFmtId="0" fontId="7" fillId="7" borderId="1" xfId="0" applyFont="1" applyFill="1" applyBorder="1" applyAlignment="1">
      <alignment vertical="center" wrapText="1" readingOrder="1"/>
    </xf>
    <xf numFmtId="164" fontId="7" fillId="7" borderId="1" xfId="0" applyNumberFormat="1" applyFont="1" applyFill="1" applyBorder="1" applyAlignment="1">
      <alignment horizontal="right" vertical="center" wrapText="1" readingOrder="1"/>
    </xf>
    <xf numFmtId="0" fontId="7" fillId="4" borderId="1" xfId="0" applyFont="1" applyFill="1" applyBorder="1" applyAlignment="1">
      <alignment horizontal="left" vertical="center" wrapText="1" readingOrder="1"/>
    </xf>
    <xf numFmtId="0" fontId="7" fillId="4" borderId="1" xfId="0" applyFont="1" applyFill="1" applyBorder="1" applyAlignment="1">
      <alignment vertical="center" wrapText="1" readingOrder="1"/>
    </xf>
    <xf numFmtId="164" fontId="7" fillId="4" borderId="1" xfId="0" applyNumberFormat="1" applyFont="1" applyFill="1" applyBorder="1" applyAlignment="1">
      <alignment horizontal="right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164" fontId="7" fillId="0" borderId="1" xfId="0" applyNumberFormat="1" applyFont="1" applyBorder="1" applyAlignment="1">
      <alignment horizontal="right" vertical="center" wrapText="1" readingOrder="1"/>
    </xf>
    <xf numFmtId="0" fontId="9" fillId="0" borderId="0" xfId="0" applyFont="1"/>
    <xf numFmtId="0" fontId="6" fillId="5" borderId="1" xfId="0" applyFont="1" applyFill="1" applyBorder="1" applyAlignment="1">
      <alignment horizontal="left" vertical="center" wrapText="1" readingOrder="1"/>
    </xf>
    <xf numFmtId="0" fontId="6" fillId="5" borderId="1" xfId="0" applyFont="1" applyFill="1" applyBorder="1" applyAlignment="1">
      <alignment vertical="center" wrapText="1" readingOrder="1"/>
    </xf>
    <xf numFmtId="0" fontId="7" fillId="5" borderId="1" xfId="0" applyFont="1" applyFill="1" applyBorder="1" applyAlignment="1">
      <alignment horizontal="left" vertical="center" wrapText="1" readingOrder="1"/>
    </xf>
    <xf numFmtId="0" fontId="7" fillId="5" borderId="1" xfId="0" applyFont="1" applyFill="1" applyBorder="1" applyAlignment="1">
      <alignment vertical="center" wrapText="1" readingOrder="1"/>
    </xf>
    <xf numFmtId="164" fontId="7" fillId="5" borderId="1" xfId="0" applyNumberFormat="1" applyFont="1" applyFill="1" applyBorder="1" applyAlignment="1">
      <alignment horizontal="right" vertical="center" wrapText="1" readingOrder="1"/>
    </xf>
    <xf numFmtId="0" fontId="10" fillId="3" borderId="1" xfId="0" applyFont="1" applyFill="1" applyBorder="1" applyAlignment="1">
      <alignment horizontal="left" vertical="center" wrapText="1" readingOrder="1"/>
    </xf>
    <xf numFmtId="0" fontId="10" fillId="3" borderId="1" xfId="0" applyFont="1" applyFill="1" applyBorder="1" applyAlignment="1">
      <alignment vertical="center" wrapText="1" readingOrder="1"/>
    </xf>
    <xf numFmtId="164" fontId="10" fillId="3" borderId="1" xfId="0" applyNumberFormat="1" applyFont="1" applyFill="1" applyBorder="1" applyAlignment="1">
      <alignment horizontal="right" vertical="center" wrapText="1" readingOrder="1"/>
    </xf>
    <xf numFmtId="0" fontId="10" fillId="2" borderId="1" xfId="0" applyFont="1" applyFill="1" applyBorder="1" applyAlignment="1">
      <alignment horizontal="left" vertical="center" wrapText="1" readingOrder="1"/>
    </xf>
    <xf numFmtId="0" fontId="10" fillId="2" borderId="1" xfId="0" applyFont="1" applyFill="1" applyBorder="1" applyAlignment="1">
      <alignment vertical="center" wrapText="1" readingOrder="1"/>
    </xf>
    <xf numFmtId="164" fontId="10" fillId="2" borderId="1" xfId="0" applyNumberFormat="1" applyFont="1" applyFill="1" applyBorder="1" applyAlignment="1">
      <alignment horizontal="right" vertical="center" wrapText="1" readingOrder="1"/>
    </xf>
    <xf numFmtId="164" fontId="11" fillId="4" borderId="1" xfId="0" applyNumberFormat="1" applyFont="1" applyFill="1" applyBorder="1" applyAlignment="1">
      <alignment horizontal="right" vertical="center" wrapText="1" readingOrder="1"/>
    </xf>
    <xf numFmtId="164" fontId="11" fillId="0" borderId="1" xfId="0" applyNumberFormat="1" applyFont="1" applyBorder="1" applyAlignment="1">
      <alignment horizontal="right" vertical="center" wrapText="1" readingOrder="1"/>
    </xf>
    <xf numFmtId="4" fontId="12" fillId="0" borderId="0" xfId="0" applyNumberFormat="1" applyFont="1" applyAlignment="1">
      <alignment horizontal="right" vertical="center"/>
    </xf>
    <xf numFmtId="164" fontId="12" fillId="5" borderId="1" xfId="0" applyNumberFormat="1" applyFont="1" applyFill="1" applyBorder="1" applyAlignment="1">
      <alignment horizontal="right" vertical="center" wrapText="1" readingOrder="1"/>
    </xf>
    <xf numFmtId="0" fontId="13" fillId="5" borderId="1" xfId="0" applyFont="1" applyFill="1" applyBorder="1" applyAlignment="1">
      <alignment vertical="center" wrapText="1" readingOrder="1"/>
    </xf>
    <xf numFmtId="0" fontId="13" fillId="0" borderId="1" xfId="0" applyFont="1" applyBorder="1" applyAlignment="1">
      <alignment vertical="center" wrapText="1" readingOrder="1"/>
    </xf>
    <xf numFmtId="0" fontId="13" fillId="5" borderId="1" xfId="0" applyFont="1" applyFill="1" applyBorder="1" applyAlignment="1">
      <alignment horizontal="left" vertical="center" wrapText="1" readingOrder="1"/>
    </xf>
    <xf numFmtId="0" fontId="14" fillId="0" borderId="1" xfId="0" applyFont="1" applyBorder="1" applyAlignment="1">
      <alignment horizontal="left" vertical="center" wrapText="1" readingOrder="1"/>
    </xf>
    <xf numFmtId="0" fontId="14" fillId="0" borderId="1" xfId="0" applyFont="1" applyBorder="1" applyAlignment="1">
      <alignment vertical="center" wrapText="1" readingOrder="1"/>
    </xf>
    <xf numFmtId="0" fontId="14" fillId="5" borderId="1" xfId="0" applyFont="1" applyFill="1" applyBorder="1" applyAlignment="1">
      <alignment horizontal="left" vertical="center" wrapText="1" readingOrder="1"/>
    </xf>
    <xf numFmtId="0" fontId="14" fillId="5" borderId="1" xfId="0" applyFont="1" applyFill="1" applyBorder="1" applyAlignment="1">
      <alignment vertical="center" wrapText="1" readingOrder="1"/>
    </xf>
    <xf numFmtId="0" fontId="16" fillId="0" borderId="0" xfId="0" applyFont="1"/>
    <xf numFmtId="0" fontId="17" fillId="2" borderId="1" xfId="0" applyFont="1" applyFill="1" applyBorder="1" applyAlignment="1">
      <alignment horizontal="left" vertical="center" wrapText="1" readingOrder="1"/>
    </xf>
    <xf numFmtId="0" fontId="17" fillId="2" borderId="1" xfId="0" applyFont="1" applyFill="1" applyBorder="1" applyAlignment="1">
      <alignment vertical="center" wrapText="1" readingOrder="1"/>
    </xf>
    <xf numFmtId="164" fontId="17" fillId="2" borderId="1" xfId="0" applyNumberFormat="1" applyFont="1" applyFill="1" applyBorder="1" applyAlignment="1">
      <alignment horizontal="right" vertical="center" wrapText="1" readingOrder="1"/>
    </xf>
    <xf numFmtId="0" fontId="18" fillId="0" borderId="0" xfId="0" applyFont="1"/>
    <xf numFmtId="0" fontId="17" fillId="3" borderId="1" xfId="0" applyFont="1" applyFill="1" applyBorder="1" applyAlignment="1">
      <alignment horizontal="left" vertical="center" wrapText="1" readingOrder="1"/>
    </xf>
    <xf numFmtId="0" fontId="17" fillId="3" borderId="1" xfId="0" applyFont="1" applyFill="1" applyBorder="1" applyAlignment="1">
      <alignment vertical="center" wrapText="1" readingOrder="1"/>
    </xf>
    <xf numFmtId="164" fontId="17" fillId="3" borderId="1" xfId="0" applyNumberFormat="1" applyFont="1" applyFill="1" applyBorder="1" applyAlignment="1">
      <alignment horizontal="right" vertical="center" wrapText="1" readingOrder="1"/>
    </xf>
    <xf numFmtId="0" fontId="14" fillId="6" borderId="1" xfId="0" applyFont="1" applyFill="1" applyBorder="1" applyAlignment="1">
      <alignment horizontal="left" vertical="center" wrapText="1" readingOrder="1"/>
    </xf>
    <xf numFmtId="0" fontId="14" fillId="6" borderId="1" xfId="0" applyFont="1" applyFill="1" applyBorder="1" applyAlignment="1">
      <alignment vertical="center" wrapText="1" readingOrder="1"/>
    </xf>
    <xf numFmtId="0" fontId="14" fillId="7" borderId="1" xfId="0" applyFont="1" applyFill="1" applyBorder="1" applyAlignment="1">
      <alignment horizontal="left" vertical="center" wrapText="1" readingOrder="1"/>
    </xf>
    <xf numFmtId="0" fontId="14" fillId="7" borderId="1" xfId="0" applyFont="1" applyFill="1" applyBorder="1" applyAlignment="1">
      <alignment vertical="center" wrapText="1" readingOrder="1"/>
    </xf>
    <xf numFmtId="0" fontId="14" fillId="4" borderId="1" xfId="0" applyFont="1" applyFill="1" applyBorder="1" applyAlignment="1">
      <alignment horizontal="left" vertical="center" wrapText="1" readingOrder="1"/>
    </xf>
    <xf numFmtId="0" fontId="14" fillId="4" borderId="1" xfId="0" applyFont="1" applyFill="1" applyBorder="1" applyAlignment="1">
      <alignment vertical="center" wrapText="1" readingOrder="1"/>
    </xf>
    <xf numFmtId="0" fontId="19" fillId="0" borderId="0" xfId="0" applyFont="1"/>
    <xf numFmtId="0" fontId="19" fillId="5" borderId="1" xfId="4" applyFont="1" applyBorder="1" applyAlignment="1">
      <alignment horizontal="left" vertical="center" wrapText="1"/>
    </xf>
    <xf numFmtId="0" fontId="20" fillId="5" borderId="1" xfId="3" applyFont="1" applyBorder="1" applyAlignment="1">
      <alignment horizontal="left" wrapText="1"/>
    </xf>
    <xf numFmtId="0" fontId="19" fillId="0" borderId="1" xfId="0" applyFont="1" applyBorder="1" applyAlignment="1">
      <alignment horizontal="right" vertical="center" wrapText="1" readingOrder="1"/>
    </xf>
    <xf numFmtId="164" fontId="19" fillId="6" borderId="1" xfId="0" applyNumberFormat="1" applyFont="1" applyFill="1" applyBorder="1" applyAlignment="1">
      <alignment horizontal="right" vertical="center" wrapText="1" readingOrder="1"/>
    </xf>
    <xf numFmtId="164" fontId="19" fillId="7" borderId="1" xfId="0" applyNumberFormat="1" applyFont="1" applyFill="1" applyBorder="1" applyAlignment="1">
      <alignment horizontal="right" vertical="center" wrapText="1" readingOrder="1"/>
    </xf>
    <xf numFmtId="164" fontId="19" fillId="4" borderId="1" xfId="0" applyNumberFormat="1" applyFont="1" applyFill="1" applyBorder="1" applyAlignment="1">
      <alignment horizontal="right" vertical="center" wrapText="1" readingOrder="1"/>
    </xf>
    <xf numFmtId="164" fontId="19" fillId="0" borderId="1" xfId="0" applyNumberFormat="1" applyFont="1" applyBorder="1" applyAlignment="1">
      <alignment horizontal="right" vertical="center" wrapText="1" readingOrder="1"/>
    </xf>
    <xf numFmtId="164" fontId="16" fillId="5" borderId="1" xfId="0" applyNumberFormat="1" applyFont="1" applyFill="1" applyBorder="1" applyAlignment="1">
      <alignment horizontal="right" vertical="center" wrapText="1" readingOrder="1"/>
    </xf>
    <xf numFmtId="164" fontId="19" fillId="5" borderId="1" xfId="0" applyNumberFormat="1" applyFont="1" applyFill="1" applyBorder="1" applyAlignment="1">
      <alignment horizontal="right" vertical="center" wrapText="1" readingOrder="1"/>
    </xf>
    <xf numFmtId="0" fontId="19" fillId="0" borderId="1" xfId="0" applyFont="1" applyBorder="1" applyAlignment="1">
      <alignment horizontal="center" vertical="center" wrapText="1" readingOrder="1"/>
    </xf>
    <xf numFmtId="164" fontId="19" fillId="9" borderId="1" xfId="0" applyNumberFormat="1" applyFont="1" applyFill="1" applyBorder="1" applyAlignment="1">
      <alignment horizontal="right" vertical="center" wrapText="1" readingOrder="1"/>
    </xf>
    <xf numFmtId="0" fontId="16" fillId="5" borderId="1" xfId="0" applyFont="1" applyFill="1" applyBorder="1" applyAlignment="1">
      <alignment horizontal="left" vertical="center" wrapText="1" readingOrder="1"/>
    </xf>
    <xf numFmtId="0" fontId="16" fillId="5" borderId="1" xfId="0" applyFont="1" applyFill="1" applyBorder="1" applyAlignment="1">
      <alignment vertical="center" wrapText="1" readingOrder="1"/>
    </xf>
    <xf numFmtId="0" fontId="19" fillId="9" borderId="1" xfId="0" applyFont="1" applyFill="1" applyBorder="1" applyAlignment="1">
      <alignment horizontal="left" vertical="center" wrapText="1" readingOrder="1"/>
    </xf>
    <xf numFmtId="0" fontId="19" fillId="9" borderId="1" xfId="0" applyFont="1" applyFill="1" applyBorder="1" applyAlignment="1">
      <alignment vertical="center" wrapText="1" readingOrder="1"/>
    </xf>
    <xf numFmtId="0" fontId="19" fillId="0" borderId="1" xfId="0" applyFont="1" applyBorder="1" applyAlignment="1">
      <alignment horizontal="left" vertical="center" wrapText="1" readingOrder="1"/>
    </xf>
    <xf numFmtId="0" fontId="19" fillId="0" borderId="1" xfId="0" applyFont="1" applyBorder="1" applyAlignment="1">
      <alignment vertical="center" wrapText="1" readingOrder="1"/>
    </xf>
    <xf numFmtId="0" fontId="19" fillId="5" borderId="1" xfId="0" applyFont="1" applyFill="1" applyBorder="1" applyAlignment="1">
      <alignment horizontal="left" vertical="center" wrapText="1" readingOrder="1"/>
    </xf>
    <xf numFmtId="0" fontId="19" fillId="5" borderId="1" xfId="0" applyFont="1" applyFill="1" applyBorder="1" applyAlignment="1">
      <alignment vertical="center" wrapText="1" readingOrder="1"/>
    </xf>
    <xf numFmtId="0" fontId="19" fillId="4" borderId="1" xfId="0" applyFont="1" applyFill="1" applyBorder="1" applyAlignment="1">
      <alignment horizontal="left" vertical="center" wrapText="1" readingOrder="1"/>
    </xf>
    <xf numFmtId="0" fontId="19" fillId="4" borderId="1" xfId="0" applyFont="1" applyFill="1" applyBorder="1" applyAlignment="1">
      <alignment vertical="center" wrapText="1" readingOrder="1"/>
    </xf>
    <xf numFmtId="0" fontId="22" fillId="0" borderId="0" xfId="0" applyFont="1"/>
    <xf numFmtId="0" fontId="23" fillId="8" borderId="1" xfId="5" applyFont="1" applyFill="1" applyBorder="1" applyAlignment="1">
      <alignment horizontal="left" vertical="center" wrapText="1"/>
    </xf>
    <xf numFmtId="0" fontId="23" fillId="5" borderId="1" xfId="5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wrapText="1" readingOrder="1"/>
    </xf>
    <xf numFmtId="0" fontId="1" fillId="10" borderId="1" xfId="5" applyFont="1" applyFill="1" applyBorder="1" applyAlignment="1">
      <alignment horizontal="left" vertical="center" wrapText="1"/>
    </xf>
    <xf numFmtId="164" fontId="11" fillId="11" borderId="1" xfId="0" applyNumberFormat="1" applyFont="1" applyFill="1" applyBorder="1" applyAlignment="1">
      <alignment horizontal="right" vertical="center" wrapText="1" readingOrder="1"/>
    </xf>
    <xf numFmtId="164" fontId="19" fillId="11" borderId="1" xfId="0" applyNumberFormat="1" applyFont="1" applyFill="1" applyBorder="1" applyAlignment="1">
      <alignment horizontal="right" vertical="center" wrapText="1" readingOrder="1"/>
    </xf>
    <xf numFmtId="164" fontId="12" fillId="0" borderId="1" xfId="0" applyNumberFormat="1" applyFont="1" applyBorder="1" applyAlignment="1">
      <alignment horizontal="right" vertical="center" wrapText="1" readingOrder="1"/>
    </xf>
    <xf numFmtId="0" fontId="12" fillId="5" borderId="1" xfId="0" applyFont="1" applyFill="1" applyBorder="1" applyAlignment="1">
      <alignment horizontal="left" vertical="center" wrapText="1" readingOrder="1"/>
    </xf>
    <xf numFmtId="0" fontId="12" fillId="5" borderId="1" xfId="0" applyFont="1" applyFill="1" applyBorder="1" applyAlignment="1">
      <alignment vertical="center" wrapText="1" readingOrder="1"/>
    </xf>
    <xf numFmtId="0" fontId="21" fillId="5" borderId="1" xfId="0" applyFont="1" applyFill="1" applyBorder="1" applyAlignment="1">
      <alignment horizontal="left" vertical="center" wrapText="1" readingOrder="1"/>
    </xf>
    <xf numFmtId="0" fontId="21" fillId="5" borderId="1" xfId="0" applyFont="1" applyFill="1" applyBorder="1" applyAlignment="1">
      <alignment vertical="center" wrapText="1" readingOrder="1"/>
    </xf>
    <xf numFmtId="164" fontId="16" fillId="0" borderId="1" xfId="0" applyNumberFormat="1" applyFont="1" applyBorder="1" applyAlignment="1">
      <alignment horizontal="right" vertical="center" wrapText="1" readingOrder="1"/>
    </xf>
    <xf numFmtId="164" fontId="15" fillId="0" borderId="0" xfId="0" applyNumberFormat="1" applyFont="1" applyAlignment="1">
      <alignment horizontal="right" vertical="center" wrapText="1" readingOrder="1"/>
    </xf>
    <xf numFmtId="0" fontId="24" fillId="5" borderId="1" xfId="0" applyFont="1" applyFill="1" applyBorder="1" applyAlignment="1">
      <alignment horizontal="left" vertical="center" wrapText="1" readingOrder="1"/>
    </xf>
    <xf numFmtId="0" fontId="24" fillId="5" borderId="1" xfId="0" applyFont="1" applyFill="1" applyBorder="1" applyAlignment="1">
      <alignment vertical="center" wrapText="1" readingOrder="1"/>
    </xf>
    <xf numFmtId="164" fontId="24" fillId="5" borderId="1" xfId="0" applyNumberFormat="1" applyFont="1" applyFill="1" applyBorder="1" applyAlignment="1">
      <alignment horizontal="right" vertical="center" wrapText="1" readingOrder="1"/>
    </xf>
    <xf numFmtId="164" fontId="25" fillId="5" borderId="1" xfId="0" applyNumberFormat="1" applyFont="1" applyFill="1" applyBorder="1" applyAlignment="1">
      <alignment horizontal="right" vertical="center" wrapText="1" readingOrder="1"/>
    </xf>
    <xf numFmtId="0" fontId="24" fillId="4" borderId="1" xfId="0" applyFont="1" applyFill="1" applyBorder="1" applyAlignment="1">
      <alignment horizontal="left" vertical="center" wrapText="1" readingOrder="1"/>
    </xf>
    <xf numFmtId="0" fontId="24" fillId="4" borderId="1" xfId="0" applyFont="1" applyFill="1" applyBorder="1" applyAlignment="1">
      <alignment vertical="center" wrapText="1" readingOrder="1"/>
    </xf>
    <xf numFmtId="164" fontId="24" fillId="4" borderId="1" xfId="0" applyNumberFormat="1" applyFont="1" applyFill="1" applyBorder="1" applyAlignment="1">
      <alignment horizontal="right" vertical="center" wrapText="1" readingOrder="1"/>
    </xf>
    <xf numFmtId="0" fontId="26" fillId="0" borderId="0" xfId="0" applyFont="1"/>
    <xf numFmtId="0" fontId="24" fillId="0" borderId="1" xfId="0" applyFont="1" applyBorder="1" applyAlignment="1">
      <alignment horizontal="left" vertical="center" wrapText="1" readingOrder="1"/>
    </xf>
    <xf numFmtId="0" fontId="24" fillId="0" borderId="1" xfId="0" applyFont="1" applyBorder="1" applyAlignment="1">
      <alignment vertical="center" wrapText="1" readingOrder="1"/>
    </xf>
    <xf numFmtId="164" fontId="24" fillId="0" borderId="1" xfId="0" applyNumberFormat="1" applyFont="1" applyBorder="1" applyAlignment="1">
      <alignment horizontal="right" vertical="center" wrapText="1" readingOrder="1"/>
    </xf>
    <xf numFmtId="0" fontId="7" fillId="9" borderId="1" xfId="0" applyFont="1" applyFill="1" applyBorder="1" applyAlignment="1">
      <alignment horizontal="left" vertical="center" wrapText="1" readingOrder="1"/>
    </xf>
    <xf numFmtId="164" fontId="7" fillId="9" borderId="1" xfId="0" applyNumberFormat="1" applyFont="1" applyFill="1" applyBorder="1" applyAlignment="1">
      <alignment horizontal="right" vertical="center" wrapText="1" readingOrder="1"/>
    </xf>
  </cellXfs>
  <cellStyles count="6">
    <cellStyle name="Normal" xfId="0" builtinId="0"/>
    <cellStyle name="Normalno 2" xfId="1" xr:uid="{00000000-0005-0000-0000-000001000000}"/>
    <cellStyle name="Obično_List1" xfId="2" xr:uid="{00000000-0005-0000-0000-000002000000}"/>
    <cellStyle name="Obično_List5" xfId="3" xr:uid="{00000000-0005-0000-0000-000003000000}"/>
    <cellStyle name="Obično_List6" xfId="4" xr:uid="{00000000-0005-0000-0000-000004000000}"/>
    <cellStyle name="Obično_List7" xfId="5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FFFFFF"/>
      <rgbColor rgb="00000080"/>
      <rgbColor rgb="00FEDE01"/>
      <rgbColor rgb="00C1C1FF"/>
      <rgbColor rgb="00E1E1FF"/>
      <rgbColor rgb="0000FFFF"/>
      <rgbColor rgb="00800000"/>
      <rgbColor rgb="00008000"/>
      <rgbColor rgb="0000FF0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DE01"/>
      <color rgb="FFC0C0C0"/>
      <color rgb="FF000080"/>
      <color rgb="FF69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FINANCIJSKI%20PLANOVI/2022.%20GODINA/II.%20IZMJENE%20I%20DOPUNE/II.%20Izmjene%20i%20dopune%202022.g.-rad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ĆI DIO"/>
      <sheetName val="III. RAZINA"/>
      <sheetName val="PRIHODI"/>
      <sheetName val="RASHODI"/>
    </sheetNames>
    <sheetDataSet>
      <sheetData sheetId="0" refreshError="1"/>
      <sheetData sheetId="1" refreshError="1"/>
      <sheetData sheetId="2">
        <row r="2">
          <cell r="H2">
            <v>12500</v>
          </cell>
          <cell r="I2">
            <v>0.2473817119606089</v>
          </cell>
          <cell r="J2">
            <v>5065420</v>
          </cell>
        </row>
        <row r="3">
          <cell r="H3">
            <v>12500</v>
          </cell>
          <cell r="I3">
            <v>0.2473817119606089</v>
          </cell>
          <cell r="J3">
            <v>5065420</v>
          </cell>
        </row>
        <row r="4">
          <cell r="H4">
            <v>500</v>
          </cell>
          <cell r="J4">
            <v>500</v>
          </cell>
        </row>
        <row r="5">
          <cell r="H5">
            <v>500</v>
          </cell>
          <cell r="J5">
            <v>500</v>
          </cell>
        </row>
        <row r="6">
          <cell r="H6">
            <v>500</v>
          </cell>
          <cell r="J6">
            <v>500</v>
          </cell>
        </row>
        <row r="7">
          <cell r="H7">
            <v>500</v>
          </cell>
          <cell r="J7">
            <v>500</v>
          </cell>
        </row>
        <row r="8">
          <cell r="H8">
            <v>500</v>
          </cell>
          <cell r="J8">
            <v>500</v>
          </cell>
        </row>
        <row r="9">
          <cell r="H9">
            <v>7000</v>
          </cell>
          <cell r="I9">
            <v>0.21103915680812319</v>
          </cell>
          <cell r="J9">
            <v>3323920</v>
          </cell>
        </row>
        <row r="10">
          <cell r="H10">
            <v>7000</v>
          </cell>
          <cell r="I10">
            <v>0.21103915680812319</v>
          </cell>
          <cell r="J10">
            <v>3323920</v>
          </cell>
        </row>
        <row r="11">
          <cell r="H11">
            <v>7000</v>
          </cell>
          <cell r="I11">
            <v>0.21103915680812319</v>
          </cell>
          <cell r="J11">
            <v>3323920</v>
          </cell>
        </row>
        <row r="12">
          <cell r="H12">
            <v>7000</v>
          </cell>
          <cell r="I12">
            <v>0.21103915680812319</v>
          </cell>
          <cell r="J12">
            <v>3323920</v>
          </cell>
        </row>
        <row r="13">
          <cell r="H13">
            <v>7000</v>
          </cell>
          <cell r="I13">
            <v>0.23026315789473681</v>
          </cell>
          <cell r="J13">
            <v>3047000</v>
          </cell>
        </row>
        <row r="15">
          <cell r="H15">
            <v>0</v>
          </cell>
          <cell r="I15">
            <v>0</v>
          </cell>
          <cell r="J15">
            <v>276920</v>
          </cell>
        </row>
        <row r="16">
          <cell r="H16">
            <v>0</v>
          </cell>
          <cell r="I16">
            <v>0</v>
          </cell>
          <cell r="J16">
            <v>10600</v>
          </cell>
        </row>
        <row r="17">
          <cell r="H17">
            <v>0</v>
          </cell>
          <cell r="I17">
            <v>0</v>
          </cell>
          <cell r="J17">
            <v>10600</v>
          </cell>
        </row>
        <row r="18">
          <cell r="H18">
            <v>0</v>
          </cell>
          <cell r="I18">
            <v>0</v>
          </cell>
          <cell r="J18">
            <v>10600</v>
          </cell>
        </row>
        <row r="19">
          <cell r="H19">
            <v>0</v>
          </cell>
          <cell r="I19">
            <v>0</v>
          </cell>
          <cell r="J19">
            <v>10600</v>
          </cell>
        </row>
        <row r="20">
          <cell r="H20">
            <v>0</v>
          </cell>
          <cell r="I20">
            <v>0</v>
          </cell>
          <cell r="J20">
            <v>10600</v>
          </cell>
        </row>
        <row r="21">
          <cell r="H21">
            <v>0</v>
          </cell>
          <cell r="I21">
            <v>0</v>
          </cell>
          <cell r="J21">
            <v>693188.53</v>
          </cell>
        </row>
        <row r="22">
          <cell r="H22">
            <v>0</v>
          </cell>
          <cell r="I22">
            <v>0</v>
          </cell>
          <cell r="J22">
            <v>693188.53</v>
          </cell>
        </row>
        <row r="23">
          <cell r="H23">
            <v>0</v>
          </cell>
          <cell r="I23">
            <v>0</v>
          </cell>
          <cell r="J23">
            <v>693188.53</v>
          </cell>
        </row>
        <row r="24">
          <cell r="H24">
            <v>0</v>
          </cell>
          <cell r="I24">
            <v>0</v>
          </cell>
          <cell r="J24">
            <v>693188.53</v>
          </cell>
        </row>
        <row r="25">
          <cell r="H25">
            <v>0</v>
          </cell>
          <cell r="I25">
            <v>0</v>
          </cell>
          <cell r="J25">
            <v>693188.53</v>
          </cell>
        </row>
        <row r="26">
          <cell r="H26">
            <v>0</v>
          </cell>
          <cell r="J26">
            <v>0</v>
          </cell>
        </row>
        <row r="27">
          <cell r="H27">
            <v>0</v>
          </cell>
          <cell r="J27">
            <v>0</v>
          </cell>
        </row>
        <row r="28">
          <cell r="H28">
            <v>0</v>
          </cell>
          <cell r="J28">
            <v>0</v>
          </cell>
        </row>
        <row r="29">
          <cell r="H29">
            <v>0</v>
          </cell>
          <cell r="J29">
            <v>0</v>
          </cell>
        </row>
        <row r="30">
          <cell r="H30">
            <v>0</v>
          </cell>
          <cell r="J30">
            <v>0</v>
          </cell>
        </row>
        <row r="31">
          <cell r="H31">
            <v>0</v>
          </cell>
          <cell r="I31">
            <v>0</v>
          </cell>
          <cell r="J31">
            <v>1032211.47</v>
          </cell>
        </row>
        <row r="32">
          <cell r="H32">
            <v>0</v>
          </cell>
          <cell r="I32">
            <v>0</v>
          </cell>
          <cell r="J32">
            <v>1032211.47</v>
          </cell>
        </row>
        <row r="33">
          <cell r="H33">
            <v>0</v>
          </cell>
          <cell r="I33">
            <v>0</v>
          </cell>
          <cell r="J33">
            <v>1032211.47</v>
          </cell>
        </row>
        <row r="34">
          <cell r="H34">
            <v>0</v>
          </cell>
          <cell r="I34">
            <v>0</v>
          </cell>
          <cell r="J34">
            <v>1032211.47</v>
          </cell>
        </row>
        <row r="35">
          <cell r="H35">
            <v>0</v>
          </cell>
          <cell r="J35">
            <v>0</v>
          </cell>
        </row>
        <row r="36">
          <cell r="H36">
            <v>0</v>
          </cell>
          <cell r="I36">
            <v>0</v>
          </cell>
          <cell r="J36">
            <v>1032211.47</v>
          </cell>
        </row>
      </sheetData>
      <sheetData sheetId="3">
        <row r="2">
          <cell r="H2">
            <v>13500</v>
          </cell>
          <cell r="I2">
            <v>0.26868262276966332</v>
          </cell>
          <cell r="J2">
            <v>5038015.49</v>
          </cell>
        </row>
        <row r="3">
          <cell r="H3">
            <v>13500</v>
          </cell>
          <cell r="I3">
            <v>0.26868262276966332</v>
          </cell>
          <cell r="J3">
            <v>5038015.49</v>
          </cell>
        </row>
        <row r="4">
          <cell r="H4">
            <v>13500</v>
          </cell>
          <cell r="I4">
            <v>0.26868262276966332</v>
          </cell>
          <cell r="J4">
            <v>5038015.49</v>
          </cell>
        </row>
        <row r="5">
          <cell r="H5">
            <v>7000</v>
          </cell>
          <cell r="I5">
            <v>0.24221453287197231</v>
          </cell>
          <cell r="J5">
            <v>2897000</v>
          </cell>
        </row>
        <row r="6">
          <cell r="H6">
            <v>7000</v>
          </cell>
          <cell r="I6">
            <v>0.24238227146814403</v>
          </cell>
          <cell r="J6">
            <v>2895000</v>
          </cell>
        </row>
        <row r="7">
          <cell r="H7">
            <v>7000</v>
          </cell>
          <cell r="I7">
            <v>0.24238227146814403</v>
          </cell>
          <cell r="J7">
            <v>2895000</v>
          </cell>
        </row>
        <row r="8">
          <cell r="H8">
            <v>7000</v>
          </cell>
          <cell r="I8">
            <v>0.24238227146814403</v>
          </cell>
          <cell r="J8">
            <v>2895000</v>
          </cell>
        </row>
        <row r="9">
          <cell r="H9">
            <v>0</v>
          </cell>
          <cell r="I9">
            <v>0</v>
          </cell>
          <cell r="J9">
            <v>2463000</v>
          </cell>
        </row>
        <row r="10">
          <cell r="H10">
            <v>0</v>
          </cell>
          <cell r="I10">
            <v>0</v>
          </cell>
          <cell r="J10">
            <v>2463000</v>
          </cell>
        </row>
        <row r="11">
          <cell r="H11">
            <v>7000</v>
          </cell>
          <cell r="I11">
            <v>10.76923076923077</v>
          </cell>
          <cell r="J11">
            <v>72000</v>
          </cell>
        </row>
        <row r="12">
          <cell r="H12">
            <v>7000</v>
          </cell>
          <cell r="I12">
            <v>10.76923076923077</v>
          </cell>
          <cell r="J12">
            <v>72000</v>
          </cell>
        </row>
        <row r="13">
          <cell r="H13">
            <v>0</v>
          </cell>
          <cell r="I13">
            <v>0</v>
          </cell>
          <cell r="J13">
            <v>360000</v>
          </cell>
        </row>
        <row r="14">
          <cell r="H14">
            <v>0</v>
          </cell>
          <cell r="I14">
            <v>0</v>
          </cell>
          <cell r="J14">
            <v>360000</v>
          </cell>
        </row>
        <row r="15">
          <cell r="H15">
            <v>0</v>
          </cell>
          <cell r="I15">
            <v>0</v>
          </cell>
          <cell r="J15">
            <v>2000</v>
          </cell>
        </row>
        <row r="16">
          <cell r="H16">
            <v>0</v>
          </cell>
          <cell r="I16">
            <v>0</v>
          </cell>
          <cell r="J16">
            <v>2000</v>
          </cell>
        </row>
        <row r="17">
          <cell r="H17">
            <v>0</v>
          </cell>
          <cell r="I17">
            <v>0</v>
          </cell>
          <cell r="J17">
            <v>2000</v>
          </cell>
        </row>
        <row r="20">
          <cell r="H20">
            <v>0</v>
          </cell>
          <cell r="I20">
            <v>0</v>
          </cell>
          <cell r="J20">
            <v>2000</v>
          </cell>
        </row>
        <row r="21">
          <cell r="H21">
            <v>0</v>
          </cell>
          <cell r="I21">
            <v>0</v>
          </cell>
          <cell r="J21">
            <v>2000</v>
          </cell>
        </row>
        <row r="24">
          <cell r="H24">
            <v>6500</v>
          </cell>
          <cell r="I24">
            <v>0.78969748511723981</v>
          </cell>
          <cell r="J24">
            <v>829600</v>
          </cell>
        </row>
        <row r="25">
          <cell r="H25">
            <v>500</v>
          </cell>
          <cell r="J25">
            <v>500</v>
          </cell>
        </row>
        <row r="26">
          <cell r="H26">
            <v>500</v>
          </cell>
          <cell r="J26">
            <v>500</v>
          </cell>
        </row>
        <row r="27">
          <cell r="H27">
            <v>500</v>
          </cell>
          <cell r="J27">
            <v>500</v>
          </cell>
        </row>
        <row r="28">
          <cell r="H28">
            <v>500</v>
          </cell>
          <cell r="J28">
            <v>500</v>
          </cell>
        </row>
        <row r="29">
          <cell r="H29">
            <v>500</v>
          </cell>
          <cell r="J29">
            <v>500</v>
          </cell>
        </row>
        <row r="30">
          <cell r="H30">
            <v>0</v>
          </cell>
          <cell r="I30">
            <v>0</v>
          </cell>
          <cell r="J30">
            <v>152000</v>
          </cell>
        </row>
        <row r="31">
          <cell r="H31">
            <v>0</v>
          </cell>
          <cell r="I31">
            <v>0</v>
          </cell>
          <cell r="J31">
            <v>152000</v>
          </cell>
        </row>
        <row r="32">
          <cell r="H32">
            <v>0</v>
          </cell>
          <cell r="I32">
            <v>0</v>
          </cell>
          <cell r="J32">
            <v>152000</v>
          </cell>
        </row>
        <row r="33">
          <cell r="H33">
            <v>0</v>
          </cell>
          <cell r="I33">
            <v>0</v>
          </cell>
          <cell r="J33">
            <v>152000</v>
          </cell>
        </row>
        <row r="34">
          <cell r="H34">
            <v>0</v>
          </cell>
          <cell r="I34">
            <v>0</v>
          </cell>
          <cell r="J34">
            <v>146000</v>
          </cell>
        </row>
        <row r="35">
          <cell r="H35">
            <v>0</v>
          </cell>
          <cell r="I35">
            <v>0</v>
          </cell>
          <cell r="J35">
            <v>6000</v>
          </cell>
        </row>
        <row r="36">
          <cell r="H36">
            <v>0</v>
          </cell>
          <cell r="I36">
            <v>0</v>
          </cell>
          <cell r="J36">
            <v>10600</v>
          </cell>
        </row>
        <row r="37">
          <cell r="H37">
            <v>0</v>
          </cell>
          <cell r="I37">
            <v>0</v>
          </cell>
          <cell r="J37">
            <v>10600</v>
          </cell>
        </row>
        <row r="38">
          <cell r="H38">
            <v>0</v>
          </cell>
          <cell r="I38">
            <v>0</v>
          </cell>
          <cell r="J38">
            <v>10600</v>
          </cell>
        </row>
        <row r="39">
          <cell r="H39">
            <v>0</v>
          </cell>
          <cell r="I39">
            <v>0</v>
          </cell>
          <cell r="J39">
            <v>10600</v>
          </cell>
        </row>
        <row r="40">
          <cell r="H40">
            <v>0</v>
          </cell>
          <cell r="I40">
            <v>0</v>
          </cell>
          <cell r="J40">
            <v>10600</v>
          </cell>
        </row>
        <row r="46">
          <cell r="H46">
            <v>0</v>
          </cell>
          <cell r="I46">
            <v>0</v>
          </cell>
          <cell r="J46">
            <v>660500</v>
          </cell>
        </row>
        <row r="47">
          <cell r="H47">
            <v>0</v>
          </cell>
          <cell r="I47">
            <v>0</v>
          </cell>
          <cell r="J47">
            <v>660500</v>
          </cell>
        </row>
        <row r="48">
          <cell r="H48">
            <v>0</v>
          </cell>
          <cell r="I48">
            <v>0</v>
          </cell>
          <cell r="J48">
            <v>654500</v>
          </cell>
        </row>
        <row r="49">
          <cell r="H49">
            <v>0</v>
          </cell>
          <cell r="I49">
            <v>0</v>
          </cell>
          <cell r="J49">
            <v>30500</v>
          </cell>
        </row>
        <row r="50">
          <cell r="H50">
            <v>-3000</v>
          </cell>
          <cell r="I50">
            <v>-30</v>
          </cell>
          <cell r="J50">
            <v>7000</v>
          </cell>
        </row>
        <row r="51">
          <cell r="H51">
            <v>0</v>
          </cell>
          <cell r="I51">
            <v>0</v>
          </cell>
          <cell r="J51">
            <v>5000</v>
          </cell>
        </row>
        <row r="52">
          <cell r="H52">
            <v>3000</v>
          </cell>
          <cell r="I52">
            <v>20</v>
          </cell>
          <cell r="J52">
            <v>18000</v>
          </cell>
        </row>
        <row r="53">
          <cell r="H53">
            <v>0</v>
          </cell>
          <cell r="I53">
            <v>0</v>
          </cell>
          <cell r="J53">
            <v>500</v>
          </cell>
        </row>
        <row r="54">
          <cell r="H54">
            <v>8000</v>
          </cell>
          <cell r="I54">
            <v>1.6096579476861168</v>
          </cell>
          <cell r="J54">
            <v>505000</v>
          </cell>
        </row>
        <row r="55">
          <cell r="H55">
            <v>-4000</v>
          </cell>
          <cell r="I55">
            <v>-25</v>
          </cell>
          <cell r="J55">
            <v>12000</v>
          </cell>
        </row>
        <row r="56">
          <cell r="H56">
            <v>0</v>
          </cell>
          <cell r="I56">
            <v>0</v>
          </cell>
          <cell r="J56">
            <v>1000</v>
          </cell>
        </row>
        <row r="57">
          <cell r="H57">
            <v>0</v>
          </cell>
          <cell r="I57">
            <v>0</v>
          </cell>
          <cell r="J57">
            <v>40000</v>
          </cell>
        </row>
        <row r="58">
          <cell r="H58">
            <v>-10000</v>
          </cell>
          <cell r="I58">
            <v>-20</v>
          </cell>
          <cell r="J58">
            <v>40000</v>
          </cell>
        </row>
        <row r="59">
          <cell r="H59">
            <v>0</v>
          </cell>
          <cell r="I59">
            <v>0</v>
          </cell>
          <cell r="J59">
            <v>250000</v>
          </cell>
        </row>
        <row r="60">
          <cell r="H60">
            <v>32000</v>
          </cell>
          <cell r="I60">
            <v>32</v>
          </cell>
          <cell r="J60">
            <v>132000</v>
          </cell>
        </row>
        <row r="61">
          <cell r="H61">
            <v>0</v>
          </cell>
          <cell r="I61">
            <v>0</v>
          </cell>
          <cell r="J61">
            <v>20000</v>
          </cell>
        </row>
        <row r="62">
          <cell r="H62">
            <v>-10000</v>
          </cell>
          <cell r="I62">
            <v>-50</v>
          </cell>
          <cell r="J62">
            <v>10000</v>
          </cell>
        </row>
        <row r="63">
          <cell r="H63">
            <v>-8000</v>
          </cell>
          <cell r="I63">
            <v>-7.4074074074074066</v>
          </cell>
          <cell r="J63">
            <v>100000</v>
          </cell>
        </row>
        <row r="64">
          <cell r="H64">
            <v>-3000</v>
          </cell>
          <cell r="I64">
            <v>-30</v>
          </cell>
          <cell r="J64">
            <v>7000</v>
          </cell>
        </row>
        <row r="65">
          <cell r="H65">
            <v>3000</v>
          </cell>
          <cell r="I65">
            <v>10</v>
          </cell>
          <cell r="J65">
            <v>33000</v>
          </cell>
        </row>
        <row r="66">
          <cell r="H66">
            <v>0</v>
          </cell>
          <cell r="I66">
            <v>0</v>
          </cell>
          <cell r="J66">
            <v>3000</v>
          </cell>
        </row>
        <row r="67">
          <cell r="H67">
            <v>0</v>
          </cell>
          <cell r="I67">
            <v>0</v>
          </cell>
          <cell r="J67">
            <v>30000</v>
          </cell>
        </row>
        <row r="68">
          <cell r="H68">
            <v>0</v>
          </cell>
          <cell r="I68">
            <v>0</v>
          </cell>
          <cell r="J68">
            <v>10000</v>
          </cell>
        </row>
        <row r="69">
          <cell r="H69">
            <v>-4000</v>
          </cell>
          <cell r="I69">
            <v>-80</v>
          </cell>
          <cell r="J69">
            <v>1000</v>
          </cell>
        </row>
        <row r="70">
          <cell r="H70">
            <v>0</v>
          </cell>
          <cell r="I70">
            <v>0</v>
          </cell>
          <cell r="J70">
            <v>15000</v>
          </cell>
        </row>
        <row r="71">
          <cell r="H71">
            <v>-4000</v>
          </cell>
          <cell r="I71">
            <v>-80</v>
          </cell>
          <cell r="J71">
            <v>1000</v>
          </cell>
        </row>
        <row r="72">
          <cell r="H72">
            <v>0</v>
          </cell>
          <cell r="I72">
            <v>0</v>
          </cell>
          <cell r="J72">
            <v>19000</v>
          </cell>
        </row>
        <row r="73">
          <cell r="H73">
            <v>0</v>
          </cell>
          <cell r="I73">
            <v>0</v>
          </cell>
          <cell r="J73">
            <v>4000</v>
          </cell>
        </row>
        <row r="74">
          <cell r="H74">
            <v>0</v>
          </cell>
          <cell r="I74">
            <v>0</v>
          </cell>
          <cell r="J74">
            <v>15000</v>
          </cell>
        </row>
        <row r="75">
          <cell r="H75">
            <v>0</v>
          </cell>
          <cell r="I75">
            <v>0</v>
          </cell>
          <cell r="J75">
            <v>6000</v>
          </cell>
        </row>
        <row r="76">
          <cell r="H76">
            <v>0</v>
          </cell>
          <cell r="I76">
            <v>0</v>
          </cell>
          <cell r="J76">
            <v>6000</v>
          </cell>
        </row>
        <row r="77">
          <cell r="H77">
            <v>0</v>
          </cell>
          <cell r="I77">
            <v>0</v>
          </cell>
          <cell r="J77">
            <v>6000</v>
          </cell>
        </row>
        <row r="78">
          <cell r="H78">
            <v>6000</v>
          </cell>
          <cell r="J78">
            <v>6000</v>
          </cell>
        </row>
        <row r="79">
          <cell r="H79">
            <v>6000</v>
          </cell>
          <cell r="J79">
            <v>6000</v>
          </cell>
        </row>
        <row r="80">
          <cell r="H80">
            <v>6000</v>
          </cell>
          <cell r="J80">
            <v>6000</v>
          </cell>
        </row>
        <row r="81">
          <cell r="H81">
            <v>6000</v>
          </cell>
          <cell r="J81">
            <v>6000</v>
          </cell>
        </row>
        <row r="82">
          <cell r="H82">
            <v>6000</v>
          </cell>
          <cell r="J82">
            <v>6000</v>
          </cell>
        </row>
        <row r="83">
          <cell r="H83">
            <v>0</v>
          </cell>
          <cell r="I83">
            <v>0</v>
          </cell>
          <cell r="J83">
            <v>1309131.47</v>
          </cell>
        </row>
        <row r="84">
          <cell r="H84">
            <v>0</v>
          </cell>
          <cell r="I84">
            <v>0</v>
          </cell>
          <cell r="J84">
            <v>276920</v>
          </cell>
        </row>
        <row r="85">
          <cell r="H85">
            <v>0</v>
          </cell>
          <cell r="I85">
            <v>0</v>
          </cell>
          <cell r="J85">
            <v>44000</v>
          </cell>
        </row>
        <row r="86">
          <cell r="H86">
            <v>0</v>
          </cell>
          <cell r="I86">
            <v>0</v>
          </cell>
          <cell r="J86">
            <v>44000</v>
          </cell>
        </row>
        <row r="87">
          <cell r="H87">
            <v>0</v>
          </cell>
          <cell r="I87">
            <v>0</v>
          </cell>
          <cell r="J87">
            <v>44000</v>
          </cell>
        </row>
        <row r="88">
          <cell r="H88">
            <v>0</v>
          </cell>
          <cell r="I88">
            <v>0</v>
          </cell>
          <cell r="J88">
            <v>44000</v>
          </cell>
        </row>
        <row r="92">
          <cell r="H92">
            <v>0</v>
          </cell>
          <cell r="I92">
            <v>0</v>
          </cell>
          <cell r="J92">
            <v>232920</v>
          </cell>
        </row>
        <row r="93">
          <cell r="H93">
            <v>0</v>
          </cell>
          <cell r="I93">
            <v>0</v>
          </cell>
          <cell r="J93">
            <v>1032211.47</v>
          </cell>
        </row>
        <row r="94">
          <cell r="H94">
            <v>0</v>
          </cell>
          <cell r="I94">
            <v>0</v>
          </cell>
          <cell r="J94">
            <v>15196.910000000003</v>
          </cell>
        </row>
        <row r="95">
          <cell r="H95">
            <v>0</v>
          </cell>
          <cell r="I95">
            <v>0</v>
          </cell>
          <cell r="J95">
            <v>15196.910000000003</v>
          </cell>
        </row>
        <row r="96">
          <cell r="H96">
            <v>0</v>
          </cell>
          <cell r="I96">
            <v>0</v>
          </cell>
          <cell r="J96">
            <v>15196.910000000003</v>
          </cell>
        </row>
        <row r="97">
          <cell r="H97">
            <v>0</v>
          </cell>
          <cell r="I97">
            <v>0</v>
          </cell>
          <cell r="J97">
            <v>15196.910000000003</v>
          </cell>
        </row>
        <row r="98">
          <cell r="H98">
            <v>0</v>
          </cell>
          <cell r="I98">
            <v>0</v>
          </cell>
          <cell r="J98">
            <v>1017014.56</v>
          </cell>
        </row>
        <row r="99">
          <cell r="H99">
            <v>0</v>
          </cell>
          <cell r="I99">
            <v>0</v>
          </cell>
          <cell r="J99">
            <v>1017014.56</v>
          </cell>
        </row>
        <row r="100">
          <cell r="H100">
            <v>0</v>
          </cell>
          <cell r="I100">
            <v>0</v>
          </cell>
          <cell r="J100">
            <v>1017014.56</v>
          </cell>
        </row>
        <row r="101">
          <cell r="H101">
            <v>0</v>
          </cell>
          <cell r="I101">
            <v>0</v>
          </cell>
          <cell r="J101">
            <v>1017014.56</v>
          </cell>
        </row>
        <row r="102">
          <cell r="H102">
            <v>0</v>
          </cell>
          <cell r="I102">
            <v>0</v>
          </cell>
          <cell r="J102">
            <v>2284.0200000000004</v>
          </cell>
        </row>
        <row r="103">
          <cell r="H103">
            <v>0</v>
          </cell>
          <cell r="I103">
            <v>0</v>
          </cell>
          <cell r="J103">
            <v>2284.0200000000004</v>
          </cell>
        </row>
        <row r="104">
          <cell r="H104">
            <v>0</v>
          </cell>
          <cell r="I104">
            <v>0</v>
          </cell>
          <cell r="J104">
            <v>2284.0200000000004</v>
          </cell>
        </row>
        <row r="105">
          <cell r="H105">
            <v>0</v>
          </cell>
          <cell r="I105">
            <v>0</v>
          </cell>
          <cell r="J105">
            <v>2284.0200000000004</v>
          </cell>
        </row>
        <row r="106">
          <cell r="H106">
            <v>0</v>
          </cell>
          <cell r="I106">
            <v>0</v>
          </cell>
          <cell r="J106">
            <v>2284.0200000000004</v>
          </cell>
        </row>
        <row r="109">
          <cell r="H109">
            <v>0</v>
          </cell>
          <cell r="I109">
            <v>0</v>
          </cell>
          <cell r="J109">
            <v>2284.0200000000004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tabSelected="1" workbookViewId="0">
      <selection activeCell="C27" sqref="C27"/>
    </sheetView>
  </sheetViews>
  <sheetFormatPr defaultColWidth="9.140625" defaultRowHeight="15" x14ac:dyDescent="0.25"/>
  <cols>
    <col min="1" max="1" width="43.140625" style="7" customWidth="1"/>
    <col min="2" max="3" width="12.7109375" style="7" customWidth="1"/>
    <col min="4" max="4" width="8" style="7" customWidth="1"/>
    <col min="5" max="5" width="12.7109375" style="7" customWidth="1"/>
    <col min="6" max="16384" width="9.140625" style="7"/>
  </cols>
  <sheetData>
    <row r="1" spans="1:5" x14ac:dyDescent="0.25">
      <c r="A1" s="5" t="s">
        <v>172</v>
      </c>
      <c r="B1" s="6" t="s">
        <v>173</v>
      </c>
      <c r="C1" s="6" t="s">
        <v>174</v>
      </c>
      <c r="D1" s="6" t="s">
        <v>145</v>
      </c>
      <c r="E1" s="93" t="s">
        <v>175</v>
      </c>
    </row>
    <row r="2" spans="1:5" x14ac:dyDescent="0.25">
      <c r="A2" s="8" t="s">
        <v>162</v>
      </c>
      <c r="B2" s="9">
        <f>'III. RAZINA'!D2</f>
        <v>5052920</v>
      </c>
      <c r="C2" s="9">
        <v>13500</v>
      </c>
      <c r="D2" s="9">
        <f>C2/B2*100</f>
        <v>0.26717224891745761</v>
      </c>
      <c r="E2" s="9">
        <f>PRIHODI!G2</f>
        <v>5065420</v>
      </c>
    </row>
    <row r="3" spans="1:5" x14ac:dyDescent="0.25">
      <c r="A3" s="8" t="s">
        <v>146</v>
      </c>
      <c r="B3" s="9">
        <f>'III. RAZINA'!D29</f>
        <v>5024515.49</v>
      </c>
      <c r="C3" s="9">
        <f>'III. RAZINA'!E29</f>
        <v>13500</v>
      </c>
      <c r="D3" s="9">
        <f t="shared" ref="D3:D4" si="0">C3/B3*100</f>
        <v>0.26868262276966332</v>
      </c>
      <c r="E3" s="9">
        <f>RASHODI!G2</f>
        <v>5038015.49</v>
      </c>
    </row>
    <row r="4" spans="1:5" x14ac:dyDescent="0.25">
      <c r="A4" s="8" t="s">
        <v>176</v>
      </c>
      <c r="B4" s="9">
        <f>B2-B3</f>
        <v>28404.509999999776</v>
      </c>
      <c r="C4" s="9">
        <f>C2-C3</f>
        <v>0</v>
      </c>
      <c r="D4" s="9">
        <f t="shared" si="0"/>
        <v>0</v>
      </c>
      <c r="E4" s="9">
        <f>E2-E3</f>
        <v>27404.509999999776</v>
      </c>
    </row>
    <row r="5" spans="1:5" ht="30" x14ac:dyDescent="0.25">
      <c r="A5" s="8" t="s">
        <v>177</v>
      </c>
      <c r="B5" s="9">
        <v>-28404.51</v>
      </c>
      <c r="C5" s="9"/>
      <c r="D5" s="9"/>
      <c r="E5" s="9">
        <v>-28404.51</v>
      </c>
    </row>
    <row r="6" spans="1:5" ht="30" x14ac:dyDescent="0.25">
      <c r="A6" s="8" t="s">
        <v>178</v>
      </c>
      <c r="B6" s="9">
        <f>B4+B5</f>
        <v>-2.2191670723259449E-10</v>
      </c>
      <c r="C6" s="9"/>
      <c r="D6" s="9"/>
      <c r="E6" s="9">
        <f>E4+E5</f>
        <v>-1000.0000000002219</v>
      </c>
    </row>
    <row r="9" spans="1:5" x14ac:dyDescent="0.25">
      <c r="E9" s="10"/>
    </row>
    <row r="10" spans="1:5" x14ac:dyDescent="0.25">
      <c r="B10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5"/>
  <sheetViews>
    <sheetView topLeftCell="A71" zoomScaleNormal="100" workbookViewId="0">
      <selection activeCell="D78" sqref="D78"/>
    </sheetView>
  </sheetViews>
  <sheetFormatPr defaultColWidth="9.140625" defaultRowHeight="15" x14ac:dyDescent="0.25"/>
  <cols>
    <col min="1" max="2" width="10.7109375" style="13" customWidth="1"/>
    <col min="3" max="3" width="40.7109375" style="13" customWidth="1"/>
    <col min="4" max="5" width="11.7109375" style="13" customWidth="1"/>
    <col min="6" max="6" width="6.7109375" style="13" customWidth="1"/>
    <col min="7" max="7" width="11.7109375" style="45" customWidth="1"/>
    <col min="8" max="16384" width="9.140625" style="13"/>
  </cols>
  <sheetData>
    <row r="1" spans="1:7" s="31" customFormat="1" ht="21" x14ac:dyDescent="0.2">
      <c r="A1" s="11" t="str">
        <f>PRIHODI!A1</f>
        <v>POZICIJA</v>
      </c>
      <c r="B1" s="11" t="str">
        <f>PRIHODI!B1</f>
        <v>BROJ KONTA</v>
      </c>
      <c r="C1" s="11" t="str">
        <f>PRIHODI!C1</f>
        <v>VRSTA PRIHODA / PRIMITAKA</v>
      </c>
      <c r="D1" s="12" t="s">
        <v>187</v>
      </c>
      <c r="E1" s="78" t="s">
        <v>174</v>
      </c>
      <c r="F1" s="78" t="s">
        <v>145</v>
      </c>
      <c r="G1" s="78" t="s">
        <v>175</v>
      </c>
    </row>
    <row r="2" spans="1:7" x14ac:dyDescent="0.25">
      <c r="A2" s="40" t="str">
        <f>PRIHODI!A2</f>
        <v/>
      </c>
      <c r="B2" s="40" t="str">
        <f>PRIHODI!B2</f>
        <v/>
      </c>
      <c r="C2" s="41" t="str">
        <f>PRIHODI!C2</f>
        <v>SVEUKUPNO PRIHODI</v>
      </c>
      <c r="D2" s="42">
        <f>PRIHODI!D2</f>
        <v>5052920</v>
      </c>
      <c r="E2" s="42">
        <f>PRIHODI!E2</f>
        <v>12500</v>
      </c>
      <c r="F2" s="42">
        <f>PRIHODI!F2</f>
        <v>0.2473817119606089</v>
      </c>
      <c r="G2" s="16">
        <f>PRIHODI!G2</f>
        <v>5065420</v>
      </c>
    </row>
    <row r="3" spans="1:7" x14ac:dyDescent="0.25">
      <c r="A3" s="37" t="str">
        <f>PRIHODI!A3</f>
        <v>Razdjel</v>
      </c>
      <c r="B3" s="37" t="str">
        <f>PRIHODI!B3</f>
        <v>000</v>
      </c>
      <c r="C3" s="38" t="str">
        <f>PRIHODI!C3</f>
        <v>PRIHODI I PRIMICI</v>
      </c>
      <c r="D3" s="39">
        <f>PRIHODI!D3</f>
        <v>5052920</v>
      </c>
      <c r="E3" s="39">
        <f>PRIHODI!E3</f>
        <v>12500</v>
      </c>
      <c r="F3" s="39">
        <f>PRIHODI!F3</f>
        <v>0.2473817119606089</v>
      </c>
      <c r="G3" s="19">
        <f>PRIHODI!G3</f>
        <v>5065420</v>
      </c>
    </row>
    <row r="4" spans="1:7" x14ac:dyDescent="0.25">
      <c r="A4" s="26" t="str">
        <f>PRIHODI!A4</f>
        <v xml:space="preserve">Izvor </v>
      </c>
      <c r="B4" s="26" t="str">
        <f>PRIHODI!B4</f>
        <v>1.1.</v>
      </c>
      <c r="C4" s="27" t="str">
        <f>PRIHODI!C4</f>
        <v>Prihodi od financijske imovine (kamate)</v>
      </c>
      <c r="D4" s="28">
        <f>PRIHODI!D4</f>
        <v>0</v>
      </c>
      <c r="E4" s="28">
        <f>PRIHODI!E4</f>
        <v>500</v>
      </c>
      <c r="F4" s="28">
        <f>PRIHODI!F4</f>
        <v>0</v>
      </c>
      <c r="G4" s="43">
        <f>PRIHODI!G4</f>
        <v>500</v>
      </c>
    </row>
    <row r="5" spans="1:7" x14ac:dyDescent="0.25">
      <c r="A5" s="29"/>
      <c r="B5" s="29">
        <f>PRIHODI!B5</f>
        <v>6</v>
      </c>
      <c r="C5" s="3" t="str">
        <f>PRIHODI!C5</f>
        <v>Prihodi poslovanja</v>
      </c>
      <c r="D5" s="30">
        <f>PRIHODI!D5</f>
        <v>0</v>
      </c>
      <c r="E5" s="30">
        <f>PRIHODI!E5</f>
        <v>500</v>
      </c>
      <c r="F5" s="30">
        <f>PRIHODI!F5</f>
        <v>0</v>
      </c>
      <c r="G5" s="44">
        <f>PRIHODI!G5</f>
        <v>500</v>
      </c>
    </row>
    <row r="6" spans="1:7" x14ac:dyDescent="0.25">
      <c r="A6" s="29"/>
      <c r="B6" s="29">
        <f>PRIHODI!B6</f>
        <v>64</v>
      </c>
      <c r="C6" s="4" t="str">
        <f>PRIHODI!C6</f>
        <v>Prihodi od imovine</v>
      </c>
      <c r="D6" s="30">
        <f>PRIHODI!D6</f>
        <v>0</v>
      </c>
      <c r="E6" s="30">
        <f>PRIHODI!E6</f>
        <v>500</v>
      </c>
      <c r="F6" s="30">
        <f>PRIHODI!F6</f>
        <v>0</v>
      </c>
      <c r="G6" s="44">
        <f>PRIHODI!G6</f>
        <v>500</v>
      </c>
    </row>
    <row r="7" spans="1:7" x14ac:dyDescent="0.25">
      <c r="A7" s="29"/>
      <c r="B7" s="29">
        <f>PRIHODI!B7</f>
        <v>641</v>
      </c>
      <c r="C7" s="4" t="str">
        <f>PRIHODI!C7</f>
        <v>Prihodi od financijske imovine</v>
      </c>
      <c r="D7" s="30">
        <f>PRIHODI!D7</f>
        <v>0</v>
      </c>
      <c r="E7" s="30">
        <f>PRIHODI!E7</f>
        <v>500</v>
      </c>
      <c r="F7" s="30">
        <f>PRIHODI!F7</f>
        <v>0</v>
      </c>
      <c r="G7" s="44">
        <f>PRIHODI!G7</f>
        <v>500</v>
      </c>
    </row>
    <row r="8" spans="1:7" x14ac:dyDescent="0.25">
      <c r="A8" s="26" t="str">
        <f>PRIHODI!A9</f>
        <v xml:space="preserve">Izvor </v>
      </c>
      <c r="B8" s="26" t="str">
        <f>PRIHODI!B9</f>
        <v>1.4.</v>
      </c>
      <c r="C8" s="27" t="str">
        <f>PRIHODI!C9</f>
        <v>Opći prihodi i primici proračunski korisnik (grad)</v>
      </c>
      <c r="D8" s="28">
        <f>PRIHODI!D9</f>
        <v>3316920</v>
      </c>
      <c r="E8" s="28">
        <f>PRIHODI!E9</f>
        <v>7000</v>
      </c>
      <c r="F8" s="28">
        <f>PRIHODI!F9</f>
        <v>0.21103915680812319</v>
      </c>
      <c r="G8" s="43">
        <f>PRIHODI!G9</f>
        <v>3323920</v>
      </c>
    </row>
    <row r="9" spans="1:7" x14ac:dyDescent="0.25">
      <c r="A9" s="29"/>
      <c r="B9" s="29">
        <f>PRIHODI!B10</f>
        <v>6</v>
      </c>
      <c r="C9" s="3" t="str">
        <f>PRIHODI!C10</f>
        <v>Prihodi poslovanja</v>
      </c>
      <c r="D9" s="30">
        <f>PRIHODI!D10</f>
        <v>3316920</v>
      </c>
      <c r="E9" s="30">
        <f>PRIHODI!E10</f>
        <v>7000</v>
      </c>
      <c r="F9" s="30">
        <f>PRIHODI!F10</f>
        <v>0.21103915680812319</v>
      </c>
      <c r="G9" s="44">
        <f>PRIHODI!G10</f>
        <v>3323920</v>
      </c>
    </row>
    <row r="10" spans="1:7" ht="25.5" x14ac:dyDescent="0.25">
      <c r="A10" s="29"/>
      <c r="B10" s="29">
        <f>PRIHODI!B11</f>
        <v>67</v>
      </c>
      <c r="C10" s="4" t="str">
        <f>PRIHODI!C11</f>
        <v>Prihodi iz nadležnog proračuna i od HZZO-a temeljem ugovornih obveza</v>
      </c>
      <c r="D10" s="30">
        <f>PRIHODI!D11</f>
        <v>3316920</v>
      </c>
      <c r="E10" s="30">
        <f>PRIHODI!E11</f>
        <v>7000</v>
      </c>
      <c r="F10" s="30">
        <f>PRIHODI!F11</f>
        <v>0.21103915680812319</v>
      </c>
      <c r="G10" s="44">
        <f>PRIHODI!G11</f>
        <v>3323920</v>
      </c>
    </row>
    <row r="11" spans="1:7" ht="25.5" x14ac:dyDescent="0.25">
      <c r="A11" s="29"/>
      <c r="B11" s="29">
        <f>PRIHODI!B12</f>
        <v>671</v>
      </c>
      <c r="C11" s="4" t="str">
        <f>PRIHODI!C12</f>
        <v>Prihodi iz nadležnog proračuna za financiranje redovne djelatnosti proračunskih korisnika</v>
      </c>
      <c r="D11" s="30">
        <f>PRIHODI!D12</f>
        <v>3316920</v>
      </c>
      <c r="E11" s="30">
        <f>PRIHODI!E12</f>
        <v>7000</v>
      </c>
      <c r="F11" s="30">
        <f>PRIHODI!F12</f>
        <v>0.21103915680812319</v>
      </c>
      <c r="G11" s="44">
        <f>PRIHODI!G12</f>
        <v>3323920</v>
      </c>
    </row>
    <row r="12" spans="1:7" ht="21" x14ac:dyDescent="0.25">
      <c r="A12" s="26" t="str">
        <f>PRIHODI!A15</f>
        <v xml:space="preserve">Izvor </v>
      </c>
      <c r="B12" s="26" t="str">
        <f>PRIHODI!B15</f>
        <v>1.5.</v>
      </c>
      <c r="C12" s="27" t="str">
        <f>PRIHODI!C15</f>
        <v>Opći prihodi i primici proračunski korisnik (država)</v>
      </c>
      <c r="D12" s="28">
        <f>PRIHODI!D15</f>
        <v>10600</v>
      </c>
      <c r="E12" s="28">
        <f>PRIHODI!E15</f>
        <v>0</v>
      </c>
      <c r="F12" s="28">
        <f>PRIHODI!F15</f>
        <v>0</v>
      </c>
      <c r="G12" s="43">
        <f>PRIHODI!G15</f>
        <v>10600</v>
      </c>
    </row>
    <row r="13" spans="1:7" x14ac:dyDescent="0.25">
      <c r="A13" s="29"/>
      <c r="B13" s="29">
        <f>PRIHODI!B16</f>
        <v>6</v>
      </c>
      <c r="C13" s="3" t="str">
        <f>PRIHODI!C16</f>
        <v>Prihodi poslovanja</v>
      </c>
      <c r="D13" s="30">
        <f>PRIHODI!D16</f>
        <v>10600</v>
      </c>
      <c r="E13" s="30">
        <f>PRIHODI!E16</f>
        <v>0</v>
      </c>
      <c r="F13" s="30">
        <f>PRIHODI!F16</f>
        <v>0</v>
      </c>
      <c r="G13" s="44">
        <f>PRIHODI!G16</f>
        <v>10600</v>
      </c>
    </row>
    <row r="14" spans="1:7" ht="25.5" x14ac:dyDescent="0.25">
      <c r="A14" s="29"/>
      <c r="B14" s="29">
        <f>PRIHODI!B17</f>
        <v>63</v>
      </c>
      <c r="C14" s="4" t="str">
        <f>PRIHODI!C17</f>
        <v>Pomoći iz inozemstva i od subjekata unutar općeg proračuna</v>
      </c>
      <c r="D14" s="30">
        <f>PRIHODI!D17</f>
        <v>10600</v>
      </c>
      <c r="E14" s="30">
        <f>PRIHODI!E17</f>
        <v>0</v>
      </c>
      <c r="F14" s="30">
        <f>PRIHODI!F17</f>
        <v>0</v>
      </c>
      <c r="G14" s="44">
        <f>PRIHODI!G17</f>
        <v>10600</v>
      </c>
    </row>
    <row r="15" spans="1:7" ht="25.5" x14ac:dyDescent="0.25">
      <c r="A15" s="29"/>
      <c r="B15" s="29">
        <f>PRIHODI!B18</f>
        <v>636</v>
      </c>
      <c r="C15" s="4" t="str">
        <f>PRIHODI!C18</f>
        <v>Pomoći proračunskim korisnicima iz proračuna koji im nije nadležan</v>
      </c>
      <c r="D15" s="30">
        <f>PRIHODI!D18</f>
        <v>10600</v>
      </c>
      <c r="E15" s="30">
        <f>PRIHODI!E18</f>
        <v>0</v>
      </c>
      <c r="F15" s="30">
        <f>PRIHODI!F18</f>
        <v>0</v>
      </c>
      <c r="G15" s="44">
        <f>PRIHODI!G18</f>
        <v>10600</v>
      </c>
    </row>
    <row r="16" spans="1:7" x14ac:dyDescent="0.25">
      <c r="A16" s="26" t="str">
        <f>PRIHODI!A20</f>
        <v xml:space="preserve">Izvor </v>
      </c>
      <c r="B16" s="26" t="str">
        <f>PRIHODI!B20</f>
        <v>3.3.</v>
      </c>
      <c r="C16" s="27" t="str">
        <f>PRIHODI!C20</f>
        <v>Vlastiti prihodi (sufinanciranje)</v>
      </c>
      <c r="D16" s="28">
        <f>PRIHODI!D20</f>
        <v>693188.53</v>
      </c>
      <c r="E16" s="28">
        <f>PRIHODI!E20</f>
        <v>0</v>
      </c>
      <c r="F16" s="28">
        <f>PRIHODI!F20</f>
        <v>0</v>
      </c>
      <c r="G16" s="43">
        <f>PRIHODI!G20</f>
        <v>693188.53</v>
      </c>
    </row>
    <row r="17" spans="1:7" x14ac:dyDescent="0.25">
      <c r="A17" s="29"/>
      <c r="B17" s="29">
        <f>PRIHODI!B21</f>
        <v>6</v>
      </c>
      <c r="C17" s="3" t="str">
        <f>PRIHODI!C21</f>
        <v>Prihodi poslovanja</v>
      </c>
      <c r="D17" s="30">
        <f>PRIHODI!D21</f>
        <v>693188.53</v>
      </c>
      <c r="E17" s="30">
        <f>PRIHODI!E21</f>
        <v>0</v>
      </c>
      <c r="F17" s="30">
        <f>PRIHODI!F21</f>
        <v>0</v>
      </c>
      <c r="G17" s="44">
        <f>PRIHODI!G21</f>
        <v>693188.53</v>
      </c>
    </row>
    <row r="18" spans="1:7" ht="25.5" x14ac:dyDescent="0.25">
      <c r="A18" s="29"/>
      <c r="B18" s="29">
        <f>PRIHODI!B22</f>
        <v>65</v>
      </c>
      <c r="C18" s="4" t="str">
        <f>PRIHODI!C22</f>
        <v>Prihodi od upravnih i administrativnih pristojbi, pristojbi po posebnim propisima i naknada</v>
      </c>
      <c r="D18" s="30">
        <f>PRIHODI!D22</f>
        <v>693188.53</v>
      </c>
      <c r="E18" s="30">
        <f>PRIHODI!E22</f>
        <v>0</v>
      </c>
      <c r="F18" s="30">
        <f>PRIHODI!F22</f>
        <v>0</v>
      </c>
      <c r="G18" s="44">
        <f>PRIHODI!G22</f>
        <v>693188.53</v>
      </c>
    </row>
    <row r="19" spans="1:7" x14ac:dyDescent="0.25">
      <c r="A19" s="29"/>
      <c r="B19" s="29">
        <f>PRIHODI!B23</f>
        <v>652</v>
      </c>
      <c r="C19" s="4" t="str">
        <f>PRIHODI!C23</f>
        <v>Prihodi po posebnim propisima</v>
      </c>
      <c r="D19" s="30">
        <f>PRIHODI!D23</f>
        <v>693188.53</v>
      </c>
      <c r="E19" s="30">
        <f>PRIHODI!E23</f>
        <v>0</v>
      </c>
      <c r="F19" s="30">
        <f>PRIHODI!F23</f>
        <v>0</v>
      </c>
      <c r="G19" s="44">
        <f>PRIHODI!G23</f>
        <v>693188.53</v>
      </c>
    </row>
    <row r="20" spans="1:7" x14ac:dyDescent="0.25">
      <c r="A20" s="26" t="str">
        <f>PRIHODI!A25</f>
        <v xml:space="preserve">Izvor </v>
      </c>
      <c r="B20" s="26" t="str">
        <f>PRIHODI!B25</f>
        <v>5.1.</v>
      </c>
      <c r="C20" s="27" t="str">
        <f>PRIHODI!C25</f>
        <v>Pomoći EU</v>
      </c>
      <c r="D20" s="28">
        <f>PRIHODI!D25</f>
        <v>0</v>
      </c>
      <c r="E20" s="28">
        <f>PRIHODI!E25</f>
        <v>0</v>
      </c>
      <c r="F20" s="28">
        <f>PRIHODI!F25</f>
        <v>0</v>
      </c>
      <c r="G20" s="43">
        <f>PRIHODI!G25</f>
        <v>0</v>
      </c>
    </row>
    <row r="21" spans="1:7" x14ac:dyDescent="0.25">
      <c r="A21" s="29"/>
      <c r="B21" s="29">
        <f>PRIHODI!B26</f>
        <v>6</v>
      </c>
      <c r="C21" s="3" t="str">
        <f>PRIHODI!C26</f>
        <v>Prihodi poslovanja</v>
      </c>
      <c r="D21" s="30">
        <f>PRIHODI!D26</f>
        <v>0</v>
      </c>
      <c r="E21" s="30">
        <f>PRIHODI!E26</f>
        <v>0</v>
      </c>
      <c r="F21" s="30">
        <f>PRIHODI!F26</f>
        <v>0</v>
      </c>
      <c r="G21" s="44">
        <f>PRIHODI!G26</f>
        <v>0</v>
      </c>
    </row>
    <row r="22" spans="1:7" ht="25.5" x14ac:dyDescent="0.25">
      <c r="A22" s="29"/>
      <c r="B22" s="29">
        <f>PRIHODI!B27</f>
        <v>63</v>
      </c>
      <c r="C22" s="4" t="str">
        <f>PRIHODI!C27</f>
        <v>Pomoći iz inozemstva i od subjekata unutar općeg proračuna</v>
      </c>
      <c r="D22" s="30">
        <f>PRIHODI!D27</f>
        <v>0</v>
      </c>
      <c r="E22" s="30">
        <f>PRIHODI!E27</f>
        <v>0</v>
      </c>
      <c r="F22" s="30">
        <f>PRIHODI!F27</f>
        <v>0</v>
      </c>
      <c r="G22" s="44">
        <f>PRIHODI!G27</f>
        <v>0</v>
      </c>
    </row>
    <row r="23" spans="1:7" x14ac:dyDescent="0.25">
      <c r="A23" s="29"/>
      <c r="B23" s="29">
        <f>PRIHODI!B28</f>
        <v>638</v>
      </c>
      <c r="C23" s="4" t="str">
        <f>PRIHODI!C28</f>
        <v>Pomoći temeljem prijenosa EU sredstava</v>
      </c>
      <c r="D23" s="30">
        <f>PRIHODI!D28</f>
        <v>0</v>
      </c>
      <c r="E23" s="30">
        <f>PRIHODI!E28</f>
        <v>0</v>
      </c>
      <c r="F23" s="30">
        <f>PRIHODI!F28</f>
        <v>0</v>
      </c>
      <c r="G23" s="44">
        <f>PRIHODI!G28</f>
        <v>0</v>
      </c>
    </row>
    <row r="24" spans="1:7" x14ac:dyDescent="0.25">
      <c r="A24" s="26" t="str">
        <f>PRIHODI!A30</f>
        <v xml:space="preserve">Izvor </v>
      </c>
      <c r="B24" s="26" t="str">
        <f>PRIHODI!B30</f>
        <v>5.2.</v>
      </c>
      <c r="C24" s="27" t="str">
        <f>PRIHODI!C30</f>
        <v>Ostale pomoći (država)</v>
      </c>
      <c r="D24" s="28">
        <f>PRIHODI!D30</f>
        <v>1430000</v>
      </c>
      <c r="E24" s="28">
        <f>PRIHODI!E30</f>
        <v>0</v>
      </c>
      <c r="F24" s="28">
        <f>PRIHODI!F30</f>
        <v>0</v>
      </c>
      <c r="G24" s="43">
        <f>PRIHODI!G30</f>
        <v>1032211.47</v>
      </c>
    </row>
    <row r="25" spans="1:7" x14ac:dyDescent="0.25">
      <c r="A25" s="29"/>
      <c r="B25" s="29">
        <f>PRIHODI!B31</f>
        <v>6</v>
      </c>
      <c r="C25" s="3" t="str">
        <f>PRIHODI!C31</f>
        <v>Prihodi poslovanja</v>
      </c>
      <c r="D25" s="30">
        <f>PRIHODI!D31</f>
        <v>1430000</v>
      </c>
      <c r="E25" s="30">
        <f>PRIHODI!E31</f>
        <v>0</v>
      </c>
      <c r="F25" s="30">
        <f>PRIHODI!F31</f>
        <v>0</v>
      </c>
      <c r="G25" s="44">
        <f>PRIHODI!G31</f>
        <v>1032211.47</v>
      </c>
    </row>
    <row r="26" spans="1:7" ht="25.5" x14ac:dyDescent="0.25">
      <c r="A26" s="29"/>
      <c r="B26" s="29">
        <f>PRIHODI!B32</f>
        <v>63</v>
      </c>
      <c r="C26" s="4" t="str">
        <f>PRIHODI!C32</f>
        <v>Pomoći iz inozemstva i od subjekata unutar općeg proračuna</v>
      </c>
      <c r="D26" s="30">
        <f>PRIHODI!D32</f>
        <v>1430000</v>
      </c>
      <c r="E26" s="30">
        <f>PRIHODI!E32</f>
        <v>0</v>
      </c>
      <c r="F26" s="30">
        <f>PRIHODI!F32</f>
        <v>0</v>
      </c>
      <c r="G26" s="44">
        <f>PRIHODI!G32</f>
        <v>1032211.47</v>
      </c>
    </row>
    <row r="27" spans="1:7" x14ac:dyDescent="0.25">
      <c r="A27" s="29"/>
      <c r="B27" s="29">
        <f>PRIHODI!B33</f>
        <v>633</v>
      </c>
      <c r="C27" s="4" t="str">
        <f>PRIHODI!C33</f>
        <v>Pomoći proračunu iz drugih proračuna</v>
      </c>
      <c r="D27" s="30">
        <f>PRIHODI!D33</f>
        <v>1430000</v>
      </c>
      <c r="E27" s="30">
        <f>PRIHODI!E33</f>
        <v>0</v>
      </c>
      <c r="F27" s="30">
        <f>PRIHODI!F33</f>
        <v>0</v>
      </c>
      <c r="G27" s="44">
        <f>PRIHODI!G33</f>
        <v>1032211.47</v>
      </c>
    </row>
    <row r="28" spans="1:7" ht="0" hidden="1" customHeight="1" x14ac:dyDescent="0.25"/>
    <row r="29" spans="1:7" x14ac:dyDescent="0.25">
      <c r="A29" s="14" t="str">
        <f>RASHODI!A2</f>
        <v/>
      </c>
      <c r="B29" s="14" t="str">
        <f>RASHODI!B2</f>
        <v/>
      </c>
      <c r="C29" s="15" t="str">
        <f>RASHODI!C2</f>
        <v>SVEUKUPNO RASHODI / IZDACI</v>
      </c>
      <c r="D29" s="16">
        <f>RASHODI!D2</f>
        <v>5024515.49</v>
      </c>
      <c r="E29" s="16">
        <f>RASHODI!E2</f>
        <v>13500</v>
      </c>
      <c r="F29" s="16">
        <f>RASHODI!F2</f>
        <v>0.26868262276966332</v>
      </c>
      <c r="G29" s="16">
        <f>RASHODI!G2</f>
        <v>5038015.49</v>
      </c>
    </row>
    <row r="30" spans="1:7" x14ac:dyDescent="0.25">
      <c r="A30" s="17" t="str">
        <f>RASHODI!A3</f>
        <v>Razdjel</v>
      </c>
      <c r="B30" s="17" t="str">
        <f>RASHODI!B3</f>
        <v>001</v>
      </c>
      <c r="C30" s="18" t="str">
        <f>RASHODI!C3</f>
        <v>RASHODI</v>
      </c>
      <c r="D30" s="19">
        <f>RASHODI!D3</f>
        <v>5024515.49</v>
      </c>
      <c r="E30" s="19">
        <f>RASHODI!E3</f>
        <v>13500</v>
      </c>
      <c r="F30" s="19">
        <f>RASHODI!F3</f>
        <v>0.26868262276966332</v>
      </c>
      <c r="G30" s="19">
        <f>RASHODI!G3</f>
        <v>5038015.49</v>
      </c>
    </row>
    <row r="31" spans="1:7" x14ac:dyDescent="0.25">
      <c r="A31" s="20" t="str">
        <f>RASHODI!A4</f>
        <v>Program</v>
      </c>
      <c r="B31" s="20" t="str">
        <f>RASHODI!B4</f>
        <v>000</v>
      </c>
      <c r="C31" s="21" t="str">
        <f>RASHODI!C4</f>
        <v>Predškolski odgoj</v>
      </c>
      <c r="D31" s="22">
        <f>RASHODI!D4</f>
        <v>5024515.49</v>
      </c>
      <c r="E31" s="22">
        <f>RASHODI!E4</f>
        <v>13500</v>
      </c>
      <c r="F31" s="22">
        <f>RASHODI!F4</f>
        <v>0.26868262276966332</v>
      </c>
      <c r="G31" s="22">
        <f>RASHODI!G4</f>
        <v>5038015.49</v>
      </c>
    </row>
    <row r="32" spans="1:7" x14ac:dyDescent="0.25">
      <c r="A32" s="23" t="str">
        <f>RASHODI!A5</f>
        <v>Aktivnost</v>
      </c>
      <c r="B32" s="23" t="str">
        <f>RASHODI!B5</f>
        <v>A100000</v>
      </c>
      <c r="C32" s="24" t="str">
        <f>RASHODI!C5</f>
        <v>Rashodi za zaposlene</v>
      </c>
      <c r="D32" s="25">
        <f>RASHODI!D5</f>
        <v>2890000</v>
      </c>
      <c r="E32" s="25">
        <f>RASHODI!E5</f>
        <v>7000</v>
      </c>
      <c r="F32" s="25">
        <f>RASHODI!F5</f>
        <v>0.24221453287197231</v>
      </c>
      <c r="G32" s="25">
        <f>RASHODI!G5</f>
        <v>2897000</v>
      </c>
    </row>
    <row r="33" spans="1:7" x14ac:dyDescent="0.25">
      <c r="A33" s="26" t="str">
        <f>RASHODI!A6</f>
        <v xml:space="preserve">Izvor </v>
      </c>
      <c r="B33" s="26" t="str">
        <f>RASHODI!B6</f>
        <v>1.4.</v>
      </c>
      <c r="C33" s="27" t="str">
        <f>RASHODI!C6</f>
        <v>Opći prihodi i primici proračunski korisnik (grad)</v>
      </c>
      <c r="D33" s="28">
        <f>RASHODI!D6</f>
        <v>2888000</v>
      </c>
      <c r="E33" s="28">
        <f>RASHODI!E6</f>
        <v>7000</v>
      </c>
      <c r="F33" s="28">
        <f>RASHODI!F6</f>
        <v>0.24238227146814403</v>
      </c>
      <c r="G33" s="28">
        <f>RASHODI!G6</f>
        <v>2895000</v>
      </c>
    </row>
    <row r="34" spans="1:7" x14ac:dyDescent="0.25">
      <c r="A34" s="29"/>
      <c r="B34" s="29">
        <f>RASHODI!B7</f>
        <v>3</v>
      </c>
      <c r="C34" s="11" t="str">
        <f>RASHODI!C7</f>
        <v>Rashodi poslovanja</v>
      </c>
      <c r="D34" s="30">
        <f>RASHODI!D7</f>
        <v>2888000</v>
      </c>
      <c r="E34" s="30">
        <f>RASHODI!E7</f>
        <v>7000</v>
      </c>
      <c r="F34" s="30">
        <f>RASHODI!F7</f>
        <v>0.24238227146814403</v>
      </c>
      <c r="G34" s="30">
        <f>RASHODI!G7</f>
        <v>2895000</v>
      </c>
    </row>
    <row r="35" spans="1:7" x14ac:dyDescent="0.25">
      <c r="A35" s="29"/>
      <c r="B35" s="29">
        <f>RASHODI!B8</f>
        <v>31</v>
      </c>
      <c r="C35" s="11" t="str">
        <f>RASHODI!C8</f>
        <v>Rashodi za zaposlene</v>
      </c>
      <c r="D35" s="30">
        <f>RASHODI!D8</f>
        <v>2888000</v>
      </c>
      <c r="E35" s="30">
        <f>RASHODI!E8</f>
        <v>7000</v>
      </c>
      <c r="F35" s="30">
        <f>RASHODI!F8</f>
        <v>0.24238227146814403</v>
      </c>
      <c r="G35" s="30">
        <f>RASHODI!G8</f>
        <v>2895000</v>
      </c>
    </row>
    <row r="36" spans="1:7" x14ac:dyDescent="0.25">
      <c r="A36" s="29"/>
      <c r="B36" s="29">
        <f>RASHODI!B9</f>
        <v>311</v>
      </c>
      <c r="C36" s="11" t="str">
        <f>RASHODI!C9</f>
        <v>Plaće (bruto)</v>
      </c>
      <c r="D36" s="30">
        <f>RASHODI!D9</f>
        <v>2463000</v>
      </c>
      <c r="E36" s="30">
        <f>RASHODI!E9</f>
        <v>0</v>
      </c>
      <c r="F36" s="30">
        <f>RASHODI!F9</f>
        <v>0</v>
      </c>
      <c r="G36" s="30">
        <f>RASHODI!G9</f>
        <v>2463000</v>
      </c>
    </row>
    <row r="37" spans="1:7" x14ac:dyDescent="0.25">
      <c r="A37" s="34"/>
      <c r="B37" s="34">
        <f>RASHODI!B11</f>
        <v>312</v>
      </c>
      <c r="C37" s="35" t="str">
        <f>RASHODI!C11</f>
        <v>Ostali rashodi za zaposlene</v>
      </c>
      <c r="D37" s="36">
        <f>RASHODI!$D$11</f>
        <v>65000</v>
      </c>
      <c r="E37" s="36">
        <f>RASHODI!E11</f>
        <v>7000</v>
      </c>
      <c r="F37" s="36">
        <f>RASHODI!F11</f>
        <v>10.76923076923077</v>
      </c>
      <c r="G37" s="36">
        <f>RASHODI!$D$11</f>
        <v>65000</v>
      </c>
    </row>
    <row r="38" spans="1:7" x14ac:dyDescent="0.25">
      <c r="A38" s="34"/>
      <c r="B38" s="34">
        <f>RASHODI!B13</f>
        <v>313</v>
      </c>
      <c r="C38" s="35" t="str">
        <f>RASHODI!C13</f>
        <v>Doprinosi na plaće</v>
      </c>
      <c r="D38" s="36">
        <f>RASHODI!$D$13</f>
        <v>360000</v>
      </c>
      <c r="E38" s="36">
        <f>RASHODI!E13</f>
        <v>0</v>
      </c>
      <c r="F38" s="36">
        <f>RASHODI!F13</f>
        <v>0</v>
      </c>
      <c r="G38" s="36">
        <f>RASHODI!$D$13</f>
        <v>360000</v>
      </c>
    </row>
    <row r="39" spans="1:7" x14ac:dyDescent="0.25">
      <c r="A39" s="26" t="str">
        <f>RASHODI!A15</f>
        <v xml:space="preserve">Izvor </v>
      </c>
      <c r="B39" s="26" t="str">
        <f>RASHODI!B15</f>
        <v>3.3.</v>
      </c>
      <c r="C39" s="27" t="str">
        <f>RASHODI!C15</f>
        <v>Vlastiti prihodi (sufinanciranje)</v>
      </c>
      <c r="D39" s="28">
        <f>RASHODI!D15</f>
        <v>2000</v>
      </c>
      <c r="E39" s="28">
        <f>RASHODI!E15</f>
        <v>0</v>
      </c>
      <c r="F39" s="28">
        <f>RASHODI!F15</f>
        <v>0</v>
      </c>
      <c r="G39" s="28">
        <f>RASHODI!G15</f>
        <v>2000</v>
      </c>
    </row>
    <row r="40" spans="1:7" x14ac:dyDescent="0.25">
      <c r="A40" s="29"/>
      <c r="B40" s="29">
        <f>RASHODI!B16</f>
        <v>3</v>
      </c>
      <c r="C40" s="11" t="str">
        <f>RASHODI!C16</f>
        <v>Rashodi poslovanja</v>
      </c>
      <c r="D40" s="30">
        <f>RASHODI!D16</f>
        <v>2000</v>
      </c>
      <c r="E40" s="30">
        <f>RASHODI!E16</f>
        <v>0</v>
      </c>
      <c r="F40" s="30">
        <f>RASHODI!F16</f>
        <v>0</v>
      </c>
      <c r="G40" s="30">
        <f>RASHODI!G16</f>
        <v>2000</v>
      </c>
    </row>
    <row r="41" spans="1:7" x14ac:dyDescent="0.25">
      <c r="A41" s="29"/>
      <c r="B41" s="29">
        <f>RASHODI!B17</f>
        <v>31</v>
      </c>
      <c r="C41" s="11" t="str">
        <f>RASHODI!C17</f>
        <v>Rashodi za zaposlene</v>
      </c>
      <c r="D41" s="30">
        <f>RASHODI!D17</f>
        <v>2000</v>
      </c>
      <c r="E41" s="30">
        <f>RASHODI!E17</f>
        <v>0</v>
      </c>
      <c r="F41" s="30">
        <f>RASHODI!F17</f>
        <v>0</v>
      </c>
      <c r="G41" s="30">
        <f>RASHODI!G17</f>
        <v>2000</v>
      </c>
    </row>
    <row r="42" spans="1:7" x14ac:dyDescent="0.25">
      <c r="A42" s="34"/>
      <c r="B42" s="34">
        <f>RASHODI!B18</f>
        <v>312</v>
      </c>
      <c r="C42" s="35" t="str">
        <f>RASHODI!C18</f>
        <v>Ostali rashodi za zaposlene</v>
      </c>
      <c r="D42" s="36">
        <f>RASHODI!$D$18</f>
        <v>2000</v>
      </c>
      <c r="E42" s="36">
        <f>RASHODI!$D$18</f>
        <v>2000</v>
      </c>
      <c r="F42" s="36">
        <f>RASHODI!$D$18</f>
        <v>2000</v>
      </c>
      <c r="G42" s="36">
        <f>RASHODI!$D$18</f>
        <v>2000</v>
      </c>
    </row>
    <row r="43" spans="1:7" x14ac:dyDescent="0.25">
      <c r="A43" s="23" t="str">
        <f>RASHODI!A20</f>
        <v>Aktivnost</v>
      </c>
      <c r="B43" s="23" t="str">
        <f>RASHODI!B20</f>
        <v>A100001</v>
      </c>
      <c r="C43" s="24" t="str">
        <f>RASHODI!C20</f>
        <v>Materijalni i financijski rashodi</v>
      </c>
      <c r="D43" s="25">
        <f>RASHODI!D20</f>
        <v>823100</v>
      </c>
      <c r="E43" s="25">
        <f>RASHODI!E20</f>
        <v>6500</v>
      </c>
      <c r="F43" s="25">
        <f>RASHODI!F20</f>
        <v>0.78969748511723981</v>
      </c>
      <c r="G43" s="25">
        <f>RASHODI!G20</f>
        <v>829600</v>
      </c>
    </row>
    <row r="44" spans="1:7" x14ac:dyDescent="0.25">
      <c r="A44" s="26" t="str">
        <f>RASHODI!A21</f>
        <v xml:space="preserve">Izvor </v>
      </c>
      <c r="B44" s="26" t="str">
        <f>RASHODI!B21</f>
        <v>1.1.</v>
      </c>
      <c r="C44" s="27" t="str">
        <f>RASHODI!C21</f>
        <v>Prihodi od financijske imovine (kamate)</v>
      </c>
      <c r="D44" s="28">
        <f>RASHODI!D21</f>
        <v>0</v>
      </c>
      <c r="E44" s="28">
        <f>RASHODI!E21</f>
        <v>500</v>
      </c>
      <c r="F44" s="28">
        <f>RASHODI!F21</f>
        <v>0</v>
      </c>
      <c r="G44" s="28">
        <f>RASHODI!G21</f>
        <v>500</v>
      </c>
    </row>
    <row r="45" spans="1:7" x14ac:dyDescent="0.25">
      <c r="A45" s="29"/>
      <c r="B45" s="29">
        <f>RASHODI!B22</f>
        <v>3</v>
      </c>
      <c r="C45" s="11" t="str">
        <f>RASHODI!C22</f>
        <v>Rashodi poslovanja</v>
      </c>
      <c r="D45" s="30">
        <f>RASHODI!D22</f>
        <v>0</v>
      </c>
      <c r="E45" s="30">
        <f>RASHODI!E22</f>
        <v>500</v>
      </c>
      <c r="F45" s="30">
        <f>RASHODI!F22</f>
        <v>0</v>
      </c>
      <c r="G45" s="30">
        <f>RASHODI!G22</f>
        <v>500</v>
      </c>
    </row>
    <row r="46" spans="1:7" x14ac:dyDescent="0.25">
      <c r="A46" s="29"/>
      <c r="B46" s="29">
        <f>RASHODI!B23</f>
        <v>32</v>
      </c>
      <c r="C46" s="11" t="str">
        <f>RASHODI!C23</f>
        <v>Materijalni rashodi</v>
      </c>
      <c r="D46" s="30">
        <f>RASHODI!D23</f>
        <v>0</v>
      </c>
      <c r="E46" s="30">
        <f>RASHODI!E23</f>
        <v>500</v>
      </c>
      <c r="F46" s="30">
        <f>RASHODI!F23</f>
        <v>0</v>
      </c>
      <c r="G46" s="30">
        <f>RASHODI!G23</f>
        <v>500</v>
      </c>
    </row>
    <row r="47" spans="1:7" x14ac:dyDescent="0.25">
      <c r="A47" s="29"/>
      <c r="B47" s="29">
        <f>RASHODI!B24</f>
        <v>329</v>
      </c>
      <c r="C47" s="35" t="str">
        <f>RASHODI!C24</f>
        <v>Ostali nespomenuti rashodi poslovanja</v>
      </c>
      <c r="D47" s="30">
        <f>RASHODI!D24</f>
        <v>0</v>
      </c>
      <c r="E47" s="30">
        <f>RASHODI!E24</f>
        <v>500</v>
      </c>
      <c r="F47" s="30">
        <f>RASHODI!F24</f>
        <v>0</v>
      </c>
      <c r="G47" s="30">
        <f>RASHODI!G24</f>
        <v>500</v>
      </c>
    </row>
    <row r="48" spans="1:7" x14ac:dyDescent="0.25">
      <c r="A48" s="26" t="str">
        <f>RASHODI!A26</f>
        <v xml:space="preserve">Izvor </v>
      </c>
      <c r="B48" s="26" t="str">
        <f>RASHODI!B26</f>
        <v>1.4.</v>
      </c>
      <c r="C48" s="27" t="str">
        <f>RASHODI!C26</f>
        <v>Opći prihodi i primici proračunski korisnik (grad)</v>
      </c>
      <c r="D48" s="28">
        <f>RASHODI!D26</f>
        <v>152000</v>
      </c>
      <c r="E48" s="28">
        <f>RASHODI!E26</f>
        <v>0</v>
      </c>
      <c r="F48" s="28">
        <f>RASHODI!F26</f>
        <v>0</v>
      </c>
      <c r="G48" s="28">
        <f>RASHODI!G26</f>
        <v>152000</v>
      </c>
    </row>
    <row r="49" spans="1:7" x14ac:dyDescent="0.25">
      <c r="A49" s="29"/>
      <c r="B49" s="29">
        <f>RASHODI!B27</f>
        <v>3</v>
      </c>
      <c r="C49" s="11" t="str">
        <f>RASHODI!C27</f>
        <v>Rashodi poslovanja</v>
      </c>
      <c r="D49" s="30">
        <f>RASHODI!D27</f>
        <v>152000</v>
      </c>
      <c r="E49" s="30">
        <f>RASHODI!E27</f>
        <v>0</v>
      </c>
      <c r="F49" s="30">
        <f>RASHODI!F27</f>
        <v>0</v>
      </c>
      <c r="G49" s="30">
        <f>RASHODI!G27</f>
        <v>152000</v>
      </c>
    </row>
    <row r="50" spans="1:7" x14ac:dyDescent="0.25">
      <c r="A50" s="29"/>
      <c r="B50" s="29">
        <f>RASHODI!B28</f>
        <v>32</v>
      </c>
      <c r="C50" s="11" t="str">
        <f>RASHODI!C28</f>
        <v>Materijalni rashodi</v>
      </c>
      <c r="D50" s="30">
        <f>RASHODI!D28</f>
        <v>152000</v>
      </c>
      <c r="E50" s="30">
        <f>RASHODI!E28</f>
        <v>0</v>
      </c>
      <c r="F50" s="30">
        <f>RASHODI!F28</f>
        <v>0</v>
      </c>
      <c r="G50" s="30">
        <f>RASHODI!G28</f>
        <v>152000</v>
      </c>
    </row>
    <row r="51" spans="1:7" x14ac:dyDescent="0.25">
      <c r="A51" s="29"/>
      <c r="B51" s="29">
        <f>RASHODI!B29</f>
        <v>321</v>
      </c>
      <c r="C51" s="11" t="str">
        <f>RASHODI!C29</f>
        <v>Naknade troškova zaposlenima</v>
      </c>
      <c r="D51" s="30">
        <f>RASHODI!D29</f>
        <v>152000</v>
      </c>
      <c r="E51" s="30">
        <f>RASHODI!E29</f>
        <v>0</v>
      </c>
      <c r="F51" s="30">
        <f>RASHODI!F29</f>
        <v>0</v>
      </c>
      <c r="G51" s="30">
        <f>RASHODI!G29</f>
        <v>152000</v>
      </c>
    </row>
    <row r="52" spans="1:7" ht="21" x14ac:dyDescent="0.25">
      <c r="A52" s="26" t="str">
        <f>RASHODI!A32</f>
        <v xml:space="preserve">Izvor </v>
      </c>
      <c r="B52" s="26" t="str">
        <f>RASHODI!B32</f>
        <v>1.5.</v>
      </c>
      <c r="C52" s="27" t="str">
        <f>RASHODI!C32</f>
        <v>Opći prihodi i primici proračunski korisnik (država)</v>
      </c>
      <c r="D52" s="28">
        <f>RASHODI!D32</f>
        <v>10600</v>
      </c>
      <c r="E52" s="28">
        <f>RASHODI!E32</f>
        <v>0</v>
      </c>
      <c r="F52" s="28">
        <f>RASHODI!F32</f>
        <v>0</v>
      </c>
      <c r="G52" s="28">
        <f>RASHODI!G32</f>
        <v>10600</v>
      </c>
    </row>
    <row r="53" spans="1:7" x14ac:dyDescent="0.25">
      <c r="A53" s="29"/>
      <c r="B53" s="29">
        <f>RASHODI!B33</f>
        <v>3</v>
      </c>
      <c r="C53" s="11" t="str">
        <f>RASHODI!C33</f>
        <v>Rashodi poslovanja</v>
      </c>
      <c r="D53" s="30">
        <f>RASHODI!D33</f>
        <v>10600</v>
      </c>
      <c r="E53" s="30">
        <f>RASHODI!E33</f>
        <v>0</v>
      </c>
      <c r="F53" s="30">
        <f>RASHODI!F33</f>
        <v>0</v>
      </c>
      <c r="G53" s="30">
        <f>RASHODI!G33</f>
        <v>10600</v>
      </c>
    </row>
    <row r="54" spans="1:7" x14ac:dyDescent="0.25">
      <c r="A54" s="29"/>
      <c r="B54" s="29">
        <f>RASHODI!B34</f>
        <v>32</v>
      </c>
      <c r="C54" s="11" t="str">
        <f>RASHODI!C34</f>
        <v>Materijalni rashodi</v>
      </c>
      <c r="D54" s="30">
        <f>RASHODI!D34</f>
        <v>10600</v>
      </c>
      <c r="E54" s="30">
        <f>RASHODI!E34</f>
        <v>0</v>
      </c>
      <c r="F54" s="30">
        <f>RASHODI!F34</f>
        <v>0</v>
      </c>
      <c r="G54" s="30">
        <f>RASHODI!G34</f>
        <v>10600</v>
      </c>
    </row>
    <row r="55" spans="1:7" x14ac:dyDescent="0.25">
      <c r="A55" s="29"/>
      <c r="B55" s="29">
        <f>RASHODI!B35</f>
        <v>322</v>
      </c>
      <c r="C55" s="11" t="str">
        <f>RASHODI!C35</f>
        <v>Rashodi za materijal i energiju</v>
      </c>
      <c r="D55" s="30">
        <f>RASHODI!D35</f>
        <v>10600</v>
      </c>
      <c r="E55" s="30">
        <f>RASHODI!E35</f>
        <v>0</v>
      </c>
      <c r="F55" s="30">
        <f>RASHODI!F35</f>
        <v>0</v>
      </c>
      <c r="G55" s="30">
        <f>RASHODI!G35</f>
        <v>10600</v>
      </c>
    </row>
    <row r="56" spans="1:7" x14ac:dyDescent="0.25">
      <c r="A56" s="26" t="str">
        <f>RASHODI!A37</f>
        <v xml:space="preserve">Izvor </v>
      </c>
      <c r="B56" s="26" t="str">
        <f>RASHODI!B37</f>
        <v>3.3.</v>
      </c>
      <c r="C56" s="27" t="str">
        <f>RASHODI!C37</f>
        <v>Vlastiti prihodi (sufinanciranje)</v>
      </c>
      <c r="D56" s="28">
        <f>RASHODI!D37</f>
        <v>660500</v>
      </c>
      <c r="E56" s="28">
        <f>RASHODI!E37</f>
        <v>0</v>
      </c>
      <c r="F56" s="28">
        <f>RASHODI!F37</f>
        <v>0</v>
      </c>
      <c r="G56" s="28">
        <f>RASHODI!G37</f>
        <v>660500</v>
      </c>
    </row>
    <row r="57" spans="1:7" x14ac:dyDescent="0.25">
      <c r="A57" s="29"/>
      <c r="B57" s="29">
        <f>RASHODI!B38</f>
        <v>3</v>
      </c>
      <c r="C57" s="11" t="str">
        <f>RASHODI!C38</f>
        <v>Rashodi poslovanja</v>
      </c>
      <c r="D57" s="30">
        <f>RASHODI!D38</f>
        <v>660500</v>
      </c>
      <c r="E57" s="30">
        <f>RASHODI!E38</f>
        <v>0</v>
      </c>
      <c r="F57" s="30">
        <f>RASHODI!F38</f>
        <v>0</v>
      </c>
      <c r="G57" s="30">
        <f>RASHODI!G38</f>
        <v>660500</v>
      </c>
    </row>
    <row r="58" spans="1:7" x14ac:dyDescent="0.25">
      <c r="A58" s="29"/>
      <c r="B58" s="29">
        <f>RASHODI!B39</f>
        <v>32</v>
      </c>
      <c r="C58" s="11" t="str">
        <f>RASHODI!C39</f>
        <v>Materijalni rashodi</v>
      </c>
      <c r="D58" s="30">
        <f>RASHODI!D39</f>
        <v>654500</v>
      </c>
      <c r="E58" s="30">
        <f>RASHODI!E39</f>
        <v>0</v>
      </c>
      <c r="F58" s="30">
        <f>RASHODI!F39</f>
        <v>0</v>
      </c>
      <c r="G58" s="30">
        <f>RASHODI!G39</f>
        <v>654500</v>
      </c>
    </row>
    <row r="59" spans="1:7" x14ac:dyDescent="0.25">
      <c r="A59" s="29"/>
      <c r="B59" s="29">
        <f>RASHODI!B40</f>
        <v>321</v>
      </c>
      <c r="C59" s="11" t="str">
        <f>RASHODI!C40</f>
        <v>Naknade troškova zaposlenima</v>
      </c>
      <c r="D59" s="30">
        <f>RASHODI!D40</f>
        <v>30500</v>
      </c>
      <c r="E59" s="30">
        <f>RASHODI!E40</f>
        <v>0</v>
      </c>
      <c r="F59" s="30">
        <f>RASHODI!F40</f>
        <v>0</v>
      </c>
      <c r="G59" s="30">
        <f>RASHODI!G40</f>
        <v>30500</v>
      </c>
    </row>
    <row r="60" spans="1:7" x14ac:dyDescent="0.25">
      <c r="A60" s="34"/>
      <c r="B60" s="34">
        <f>RASHODI!B45</f>
        <v>322</v>
      </c>
      <c r="C60" s="35" t="str">
        <f>RASHODI!C45</f>
        <v>Rashodi za materijal i energiju</v>
      </c>
      <c r="D60" s="36">
        <f>RASHODI!D45</f>
        <v>497000</v>
      </c>
      <c r="E60" s="36">
        <f>RASHODI!E45</f>
        <v>8000</v>
      </c>
      <c r="F60" s="30">
        <f>RASHODI!F45</f>
        <v>1.6096579476861168</v>
      </c>
      <c r="G60" s="36">
        <f>RASHODI!G45</f>
        <v>505000</v>
      </c>
    </row>
    <row r="61" spans="1:7" x14ac:dyDescent="0.25">
      <c r="A61" s="34"/>
      <c r="B61" s="34">
        <f>RASHODI!B54</f>
        <v>323</v>
      </c>
      <c r="C61" s="35" t="str">
        <f>RASHODI!C54</f>
        <v>Rashodi za usluge</v>
      </c>
      <c r="D61" s="36">
        <f>RASHODI!D54</f>
        <v>108000</v>
      </c>
      <c r="E61" s="36">
        <f>RASHODI!E54</f>
        <v>-8000</v>
      </c>
      <c r="F61" s="30">
        <f>RASHODI!F54</f>
        <v>-7.4074074074074066</v>
      </c>
      <c r="G61" s="36">
        <f>RASHODI!G54</f>
        <v>100000</v>
      </c>
    </row>
    <row r="62" spans="1:7" x14ac:dyDescent="0.25">
      <c r="A62" s="34"/>
      <c r="B62" s="34">
        <f>RASHODI!B63</f>
        <v>329</v>
      </c>
      <c r="C62" s="35" t="str">
        <f>RASHODI!C63</f>
        <v>Ostali nespomenuti rashodi poslovanja</v>
      </c>
      <c r="D62" s="36">
        <f>RASHODI!D63</f>
        <v>19000</v>
      </c>
      <c r="E62" s="36">
        <f>RASHODI!E63</f>
        <v>0</v>
      </c>
      <c r="F62" s="30">
        <f>RASHODI!F63</f>
        <v>0</v>
      </c>
      <c r="G62" s="36">
        <f>RASHODI!G63</f>
        <v>19000</v>
      </c>
    </row>
    <row r="63" spans="1:7" x14ac:dyDescent="0.25">
      <c r="A63" s="34"/>
      <c r="B63" s="34">
        <f>RASHODI!B66</f>
        <v>34</v>
      </c>
      <c r="C63" s="35" t="str">
        <f>RASHODI!C66</f>
        <v>Financijski rashodi</v>
      </c>
      <c r="D63" s="36">
        <f>RASHODI!D66</f>
        <v>6000</v>
      </c>
      <c r="E63" s="36">
        <f>RASHODI!E66</f>
        <v>0</v>
      </c>
      <c r="F63" s="36">
        <f>RASHODI!F66</f>
        <v>0</v>
      </c>
      <c r="G63" s="36">
        <f>RASHODI!G66</f>
        <v>6000</v>
      </c>
    </row>
    <row r="64" spans="1:7" x14ac:dyDescent="0.25">
      <c r="A64" s="34"/>
      <c r="B64" s="34">
        <f>RASHODI!B67</f>
        <v>343</v>
      </c>
      <c r="C64" s="35" t="str">
        <f>RASHODI!C67</f>
        <v>Ostali financijski rashodi</v>
      </c>
      <c r="D64" s="36">
        <f>RASHODI!D67</f>
        <v>6000</v>
      </c>
      <c r="E64" s="36">
        <f>RASHODI!E67</f>
        <v>0</v>
      </c>
      <c r="F64" s="36">
        <f>RASHODI!F67</f>
        <v>0</v>
      </c>
      <c r="G64" s="36">
        <f>RASHODI!G67</f>
        <v>6000</v>
      </c>
    </row>
    <row r="65" spans="1:8" x14ac:dyDescent="0.25">
      <c r="A65" s="66" t="str">
        <f>RASHODI!A69</f>
        <v xml:space="preserve">Izvor </v>
      </c>
      <c r="B65" s="66" t="str">
        <f>RASHODI!B69</f>
        <v>6.1.</v>
      </c>
      <c r="C65" s="67" t="str">
        <f>RASHODI!C69</f>
        <v>Donacije</v>
      </c>
      <c r="D65" s="74">
        <f>RASHODI!D69</f>
        <v>0</v>
      </c>
      <c r="E65" s="74">
        <f>RASHODI!E69</f>
        <v>6000</v>
      </c>
      <c r="F65" s="74">
        <f>RASHODI!F69</f>
        <v>0</v>
      </c>
      <c r="G65" s="74">
        <f>RASHODI!G69</f>
        <v>6000</v>
      </c>
      <c r="H65" s="103"/>
    </row>
    <row r="66" spans="1:8" x14ac:dyDescent="0.25">
      <c r="A66" s="50"/>
      <c r="B66" s="50">
        <f>RASHODI!B70</f>
        <v>3</v>
      </c>
      <c r="C66" s="51" t="str">
        <f>RASHODI!C70</f>
        <v>Rashodi poslovanja</v>
      </c>
      <c r="D66" s="75">
        <f>RASHODI!D70</f>
        <v>0</v>
      </c>
      <c r="E66" s="75">
        <f>RASHODI!E70</f>
        <v>6000</v>
      </c>
      <c r="F66" s="75">
        <f>RASHODI!F70</f>
        <v>0</v>
      </c>
      <c r="G66" s="75">
        <f>RASHODI!G70</f>
        <v>6000</v>
      </c>
      <c r="H66" s="103"/>
    </row>
    <row r="67" spans="1:8" x14ac:dyDescent="0.25">
      <c r="A67" s="50"/>
      <c r="B67" s="50">
        <f>RASHODI!B71</f>
        <v>32</v>
      </c>
      <c r="C67" s="51" t="str">
        <f>RASHODI!C71</f>
        <v>Materijalni rashodi</v>
      </c>
      <c r="D67" s="75">
        <f>RASHODI!D71</f>
        <v>0</v>
      </c>
      <c r="E67" s="75">
        <f>RASHODI!E71</f>
        <v>6000</v>
      </c>
      <c r="F67" s="75">
        <f>RASHODI!F71</f>
        <v>0</v>
      </c>
      <c r="G67" s="75">
        <f>RASHODI!G71</f>
        <v>6000</v>
      </c>
      <c r="H67" s="103"/>
    </row>
    <row r="68" spans="1:8" x14ac:dyDescent="0.25">
      <c r="A68" s="50"/>
      <c r="B68" s="52">
        <f>RASHODI!B72</f>
        <v>322</v>
      </c>
      <c r="C68" s="53" t="str">
        <f>RASHODI!C72</f>
        <v>Rashodi za materijal i energiju</v>
      </c>
      <c r="D68" s="75">
        <f>RASHODI!D72</f>
        <v>0</v>
      </c>
      <c r="E68" s="75">
        <f>RASHODI!E72</f>
        <v>6000</v>
      </c>
      <c r="F68" s="75">
        <f>RASHODI!F72</f>
        <v>0</v>
      </c>
      <c r="G68" s="75">
        <f>RASHODI!G72</f>
        <v>6000</v>
      </c>
      <c r="H68" s="103"/>
    </row>
    <row r="69" spans="1:8" ht="21" customHeight="1" x14ac:dyDescent="0.25">
      <c r="A69" s="23" t="str">
        <f>RASHODI!A74</f>
        <v>Aktivnost</v>
      </c>
      <c r="B69" s="23" t="str">
        <f>RASHODI!B74</f>
        <v>A100002</v>
      </c>
      <c r="C69" s="24" t="str">
        <f>RASHODI!C74</f>
        <v>Otplata obveza po kreditu za dogradnju dječjeg vrtića</v>
      </c>
      <c r="D69" s="25">
        <f>RASHODI!D74</f>
        <v>1309131.47</v>
      </c>
      <c r="E69" s="25">
        <f>RASHODI!E74</f>
        <v>0</v>
      </c>
      <c r="F69" s="25">
        <f>RASHODI!F74</f>
        <v>0</v>
      </c>
      <c r="G69" s="25">
        <f>RASHODI!G74</f>
        <v>1309131.47</v>
      </c>
    </row>
    <row r="70" spans="1:8" s="111" customFormat="1" x14ac:dyDescent="0.25">
      <c r="A70" s="108" t="str">
        <f>RASHODI!A75</f>
        <v xml:space="preserve">Izvor </v>
      </c>
      <c r="B70" s="108" t="str">
        <f>RASHODI!B75</f>
        <v>1.4.</v>
      </c>
      <c r="C70" s="109" t="str">
        <f>RASHODI!C75</f>
        <v>Opći prihodi i primici proračunski korisnik (grad)</v>
      </c>
      <c r="D70" s="110">
        <f>RASHODI!D75</f>
        <v>276920</v>
      </c>
      <c r="E70" s="110">
        <f>RASHODI!E75</f>
        <v>0</v>
      </c>
      <c r="F70" s="110">
        <f>RASHODI!F75</f>
        <v>0</v>
      </c>
      <c r="G70" s="110">
        <f>RASHODI!G75</f>
        <v>276920</v>
      </c>
    </row>
    <row r="71" spans="1:8" s="111" customFormat="1" x14ac:dyDescent="0.25">
      <c r="A71" s="112"/>
      <c r="B71" s="112">
        <f>RASHODI!B76</f>
        <v>3</v>
      </c>
      <c r="C71" s="113" t="str">
        <f>RASHODI!C76</f>
        <v>Rashodi poslovanja</v>
      </c>
      <c r="D71" s="114">
        <f>RASHODI!D76</f>
        <v>44000</v>
      </c>
      <c r="E71" s="114">
        <f>RASHODI!E76</f>
        <v>0</v>
      </c>
      <c r="F71" s="114">
        <f>RASHODI!F76</f>
        <v>0</v>
      </c>
      <c r="G71" s="114">
        <f>RASHODI!G76</f>
        <v>44000</v>
      </c>
    </row>
    <row r="72" spans="1:8" s="111" customFormat="1" x14ac:dyDescent="0.25">
      <c r="A72" s="104"/>
      <c r="B72" s="104">
        <f>RASHODI!B77</f>
        <v>34</v>
      </c>
      <c r="C72" s="105" t="str">
        <f>RASHODI!C77</f>
        <v>Financijski rashodi</v>
      </c>
      <c r="D72" s="106">
        <f>RASHODI!D77</f>
        <v>44000</v>
      </c>
      <c r="E72" s="106">
        <f>RASHODI!E77</f>
        <v>0</v>
      </c>
      <c r="F72" s="106">
        <f>RASHODI!F77</f>
        <v>0</v>
      </c>
      <c r="G72" s="106">
        <f>RASHODI!G77</f>
        <v>44000</v>
      </c>
    </row>
    <row r="73" spans="1:8" s="111" customFormat="1" x14ac:dyDescent="0.25">
      <c r="A73" s="112"/>
      <c r="B73" s="112">
        <f>RASHODI!B78</f>
        <v>342</v>
      </c>
      <c r="C73" s="105" t="str">
        <f>RASHODI!C78</f>
        <v>Kamate za primljene kredite i zajmove</v>
      </c>
      <c r="D73" s="114">
        <f>RASHODI!D78</f>
        <v>44000</v>
      </c>
      <c r="E73" s="114">
        <f>RASHODI!E78</f>
        <v>0</v>
      </c>
      <c r="F73" s="114">
        <f>RASHODI!F78</f>
        <v>0</v>
      </c>
      <c r="G73" s="114">
        <f>RASHODI!G78</f>
        <v>44000</v>
      </c>
    </row>
    <row r="74" spans="1:8" x14ac:dyDescent="0.25">
      <c r="A74" s="115" t="str">
        <f>RASHODI!A81</f>
        <v xml:space="preserve">Izvor </v>
      </c>
      <c r="B74" s="115" t="str">
        <f>RASHODI!B81</f>
        <v>5.2.</v>
      </c>
      <c r="C74" s="27" t="str">
        <f>RASHODI!C81</f>
        <v>Ostale pomoći</v>
      </c>
      <c r="D74" s="116">
        <f>RASHODI!D81</f>
        <v>1032211.47</v>
      </c>
      <c r="E74" s="116">
        <f>RASHODI!E81</f>
        <v>0</v>
      </c>
      <c r="F74" s="116">
        <f>RASHODI!F81</f>
        <v>0</v>
      </c>
      <c r="G74" s="116">
        <f>RASHODI!G81</f>
        <v>1032211.47</v>
      </c>
    </row>
    <row r="75" spans="1:8" x14ac:dyDescent="0.25">
      <c r="A75" s="29"/>
      <c r="B75" s="29">
        <f>RASHODI!B82</f>
        <v>3</v>
      </c>
      <c r="C75" s="35" t="str">
        <f>RASHODI!C82</f>
        <v>Rashodi poslovanja</v>
      </c>
      <c r="D75" s="30">
        <f>RASHODI!D82</f>
        <v>15196.910000000003</v>
      </c>
      <c r="E75" s="30">
        <f>RASHODI!E82</f>
        <v>0</v>
      </c>
      <c r="F75" s="30">
        <f>RASHODI!F82</f>
        <v>0</v>
      </c>
      <c r="G75" s="30">
        <f>RASHODI!G82</f>
        <v>15196.910000000003</v>
      </c>
    </row>
    <row r="76" spans="1:8" x14ac:dyDescent="0.25">
      <c r="A76" s="29"/>
      <c r="B76" s="29">
        <f>RASHODI!B83</f>
        <v>34</v>
      </c>
      <c r="C76" s="35" t="str">
        <f>RASHODI!C83</f>
        <v>Financijski rashodi</v>
      </c>
      <c r="D76" s="30">
        <f>RASHODI!D83</f>
        <v>15196.910000000003</v>
      </c>
      <c r="E76" s="30">
        <f>RASHODI!E83</f>
        <v>0</v>
      </c>
      <c r="F76" s="30">
        <f>RASHODI!F83</f>
        <v>0</v>
      </c>
      <c r="G76" s="30">
        <f>RASHODI!G83</f>
        <v>15196.910000000003</v>
      </c>
    </row>
    <row r="77" spans="1:8" x14ac:dyDescent="0.25">
      <c r="A77" s="29"/>
      <c r="B77" s="29">
        <f>RASHODI!B84</f>
        <v>342</v>
      </c>
      <c r="C77" s="35" t="str">
        <f>RASHODI!C84</f>
        <v>Kamate za primljene kredite i zajmove</v>
      </c>
      <c r="D77" s="30">
        <f>RASHODI!D84</f>
        <v>15196.910000000003</v>
      </c>
      <c r="E77" s="30">
        <f>RASHODI!E84</f>
        <v>0</v>
      </c>
      <c r="F77" s="30">
        <f>RASHODI!F84</f>
        <v>0</v>
      </c>
      <c r="G77" s="30">
        <f>RASHODI!G84</f>
        <v>15196.910000000003</v>
      </c>
    </row>
    <row r="78" spans="1:8" x14ac:dyDescent="0.25">
      <c r="A78" s="34"/>
      <c r="B78" s="34" t="e">
        <f>RASHODI!#REF!</f>
        <v>#REF!</v>
      </c>
      <c r="C78" s="35" t="e">
        <f>RASHODI!#REF!</f>
        <v>#REF!</v>
      </c>
      <c r="D78" s="36">
        <f>RASHODI!D86</f>
        <v>1017014.56</v>
      </c>
      <c r="E78" s="36">
        <f>RASHODI!E86</f>
        <v>0</v>
      </c>
      <c r="F78" s="36">
        <f>RASHODI!F86</f>
        <v>0</v>
      </c>
      <c r="G78" s="36">
        <f>RASHODI!G86</f>
        <v>1017014.56</v>
      </c>
    </row>
    <row r="79" spans="1:8" x14ac:dyDescent="0.25">
      <c r="A79" s="34"/>
      <c r="B79" s="34" t="e">
        <f>RASHODI!#REF!</f>
        <v>#REF!</v>
      </c>
      <c r="C79" s="35" t="e">
        <f>RASHODI!#REF!</f>
        <v>#REF!</v>
      </c>
      <c r="D79" s="36">
        <f>RASHODI!D87</f>
        <v>1017014.56</v>
      </c>
      <c r="E79" s="36">
        <f>RASHODI!E87</f>
        <v>0</v>
      </c>
      <c r="F79" s="36">
        <f>RASHODI!F87</f>
        <v>0</v>
      </c>
      <c r="G79" s="36">
        <f>RASHODI!G87</f>
        <v>1017014.56</v>
      </c>
    </row>
    <row r="80" spans="1:8" x14ac:dyDescent="0.25">
      <c r="A80" s="34"/>
      <c r="B80" s="34" t="e">
        <f>RASHODI!#REF!</f>
        <v>#REF!</v>
      </c>
      <c r="C80" s="1" t="e">
        <f>RASHODI!#REF!</f>
        <v>#REF!</v>
      </c>
      <c r="D80" s="36">
        <f>RASHODI!D88</f>
        <v>1017014.56</v>
      </c>
      <c r="E80" s="36">
        <f>RASHODI!E88</f>
        <v>0</v>
      </c>
      <c r="F80" s="36">
        <f>RASHODI!F88</f>
        <v>0</v>
      </c>
      <c r="G80" s="36">
        <f>RASHODI!G88</f>
        <v>1017014.56</v>
      </c>
    </row>
    <row r="81" spans="1:7" ht="21" x14ac:dyDescent="0.25">
      <c r="A81" s="23" t="str">
        <f>RASHODI!A90</f>
        <v>Kapitalni projekt</v>
      </c>
      <c r="B81" s="23" t="str">
        <f>RASHODI!B90</f>
        <v>K100000</v>
      </c>
      <c r="C81" s="24" t="str">
        <f>RASHODI!C90</f>
        <v>Nabava dugotrajne imovine</v>
      </c>
      <c r="D81" s="25">
        <f>RASHODI!D90</f>
        <v>2284.0200000000004</v>
      </c>
      <c r="E81" s="25">
        <f>RASHODI!E90</f>
        <v>0</v>
      </c>
      <c r="F81" s="25">
        <f>RASHODI!F90</f>
        <v>0</v>
      </c>
      <c r="G81" s="25">
        <f>RASHODI!G90</f>
        <v>2284.0200000000004</v>
      </c>
    </row>
    <row r="82" spans="1:7" x14ac:dyDescent="0.25">
      <c r="A82" s="26" t="str">
        <f>RASHODI!A91</f>
        <v xml:space="preserve">Izvor </v>
      </c>
      <c r="B82" s="26" t="str">
        <f>RASHODI!B91</f>
        <v>3.3.</v>
      </c>
      <c r="C82" s="27" t="str">
        <f>RASHODI!C91</f>
        <v>Vlastiti prihodi (sufinanciranje)</v>
      </c>
      <c r="D82" s="28">
        <f>RASHODI!D91</f>
        <v>2284.0200000000004</v>
      </c>
      <c r="E82" s="28">
        <f>RASHODI!E91</f>
        <v>0</v>
      </c>
      <c r="F82" s="28">
        <f>RASHODI!F91</f>
        <v>0</v>
      </c>
      <c r="G82" s="28">
        <f>RASHODI!G91</f>
        <v>2284.0200000000004</v>
      </c>
    </row>
    <row r="83" spans="1:7" x14ac:dyDescent="0.25">
      <c r="A83" s="29"/>
      <c r="B83" s="29">
        <f>RASHODI!B92</f>
        <v>4</v>
      </c>
      <c r="C83" s="11" t="str">
        <f>RASHODI!C92</f>
        <v>Rashodi za nabavu nefinancijske imovine</v>
      </c>
      <c r="D83" s="30">
        <f>RASHODI!D92</f>
        <v>2284.0200000000004</v>
      </c>
      <c r="E83" s="30">
        <f>RASHODI!E92</f>
        <v>0</v>
      </c>
      <c r="F83" s="30">
        <f>RASHODI!F92</f>
        <v>0</v>
      </c>
      <c r="G83" s="30">
        <f>RASHODI!G92</f>
        <v>2284.0200000000004</v>
      </c>
    </row>
    <row r="84" spans="1:7" ht="26.25" x14ac:dyDescent="0.25">
      <c r="A84" s="29"/>
      <c r="B84" s="29">
        <f>RASHODI!B93</f>
        <v>42</v>
      </c>
      <c r="C84" s="2" t="str">
        <f>RASHODI!C93</f>
        <v>Rashodi za nabavu proizvedene dugotrajne imovine</v>
      </c>
      <c r="D84" s="30">
        <f>RASHODI!D93</f>
        <v>2284.0200000000004</v>
      </c>
      <c r="E84" s="30">
        <f>RASHODI!E93</f>
        <v>0</v>
      </c>
      <c r="F84" s="30">
        <f>RASHODI!F93</f>
        <v>0</v>
      </c>
      <c r="G84" s="30">
        <f>RASHODI!G93</f>
        <v>2284.0200000000004</v>
      </c>
    </row>
    <row r="85" spans="1:7" x14ac:dyDescent="0.25">
      <c r="A85" s="29"/>
      <c r="B85" s="29">
        <f>RASHODI!B94</f>
        <v>422</v>
      </c>
      <c r="C85" s="2" t="str">
        <f>RASHODI!C94</f>
        <v>Postrojenja i oprema</v>
      </c>
      <c r="D85" s="30">
        <f>RASHODI!D94</f>
        <v>2284.0200000000004</v>
      </c>
      <c r="E85" s="30">
        <f>RASHODI!E94</f>
        <v>0</v>
      </c>
      <c r="F85" s="30">
        <f>RASHODI!F94</f>
        <v>0</v>
      </c>
      <c r="G85" s="30">
        <f>RASHODI!G94</f>
        <v>2284.0200000000004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1"/>
  <sheetViews>
    <sheetView showGridLines="0" topLeftCell="A28" workbookViewId="0">
      <selection activeCell="G37" sqref="G37"/>
    </sheetView>
  </sheetViews>
  <sheetFormatPr defaultColWidth="9.140625" defaultRowHeight="15" x14ac:dyDescent="0.25"/>
  <cols>
    <col min="1" max="2" width="10.7109375" style="13" customWidth="1"/>
    <col min="3" max="3" width="40.7109375" style="13" customWidth="1"/>
    <col min="4" max="4" width="11.7109375" style="45" customWidth="1"/>
    <col min="5" max="5" width="11.7109375" style="13" customWidth="1"/>
    <col min="6" max="6" width="6.7109375" style="13" customWidth="1"/>
    <col min="7" max="7" width="11.7109375" style="13" customWidth="1"/>
    <col min="8" max="16384" width="9.140625" style="13"/>
  </cols>
  <sheetData>
    <row r="1" spans="1:7" s="31" customFormat="1" ht="21" x14ac:dyDescent="0.2">
      <c r="A1" s="11" t="s">
        <v>1</v>
      </c>
      <c r="B1" s="11" t="s">
        <v>2</v>
      </c>
      <c r="C1" s="11" t="s">
        <v>3</v>
      </c>
      <c r="D1" s="12" t="s">
        <v>187</v>
      </c>
      <c r="E1" s="78" t="s">
        <v>174</v>
      </c>
      <c r="F1" s="78" t="s">
        <v>145</v>
      </c>
      <c r="G1" s="78" t="s">
        <v>175</v>
      </c>
    </row>
    <row r="2" spans="1:7" x14ac:dyDescent="0.25">
      <c r="A2" s="40" t="s">
        <v>0</v>
      </c>
      <c r="B2" s="40" t="s">
        <v>0</v>
      </c>
      <c r="C2" s="41" t="s">
        <v>4</v>
      </c>
      <c r="D2" s="16">
        <v>5052920</v>
      </c>
      <c r="E2" s="16">
        <f>[1]PRIHODI!H2</f>
        <v>12500</v>
      </c>
      <c r="F2" s="16">
        <f>[1]PRIHODI!I2</f>
        <v>0.2473817119606089</v>
      </c>
      <c r="G2" s="16">
        <f>[1]PRIHODI!J2</f>
        <v>5065420</v>
      </c>
    </row>
    <row r="3" spans="1:7" x14ac:dyDescent="0.25">
      <c r="A3" s="37" t="s">
        <v>5</v>
      </c>
      <c r="B3" s="37" t="s">
        <v>6</v>
      </c>
      <c r="C3" s="38" t="s">
        <v>7</v>
      </c>
      <c r="D3" s="19">
        <v>5052920</v>
      </c>
      <c r="E3" s="19">
        <f>[1]PRIHODI!H3</f>
        <v>12500</v>
      </c>
      <c r="F3" s="19">
        <f>[1]PRIHODI!I3</f>
        <v>0.2473817119606089</v>
      </c>
      <c r="G3" s="19">
        <f>[1]PRIHODI!J3</f>
        <v>5065420</v>
      </c>
    </row>
    <row r="4" spans="1:7" x14ac:dyDescent="0.25">
      <c r="A4" s="26" t="s">
        <v>8</v>
      </c>
      <c r="B4" s="26" t="s">
        <v>9</v>
      </c>
      <c r="C4" s="27" t="s">
        <v>10</v>
      </c>
      <c r="D4" s="43">
        <v>0</v>
      </c>
      <c r="E4" s="43">
        <f>[1]PRIHODI!H4</f>
        <v>500</v>
      </c>
      <c r="F4" s="43"/>
      <c r="G4" s="43">
        <f>[1]PRIHODI!J4</f>
        <v>500</v>
      </c>
    </row>
    <row r="5" spans="1:7" x14ac:dyDescent="0.25">
      <c r="A5" s="29"/>
      <c r="B5" s="29">
        <v>6</v>
      </c>
      <c r="C5" s="3" t="s">
        <v>162</v>
      </c>
      <c r="D5" s="95">
        <v>0</v>
      </c>
      <c r="E5" s="95">
        <f>[1]PRIHODI!H5</f>
        <v>500</v>
      </c>
      <c r="F5" s="95"/>
      <c r="G5" s="95">
        <f>[1]PRIHODI!J5</f>
        <v>500</v>
      </c>
    </row>
    <row r="6" spans="1:7" x14ac:dyDescent="0.25">
      <c r="A6" s="29"/>
      <c r="B6" s="29">
        <v>64</v>
      </c>
      <c r="C6" s="4" t="s">
        <v>163</v>
      </c>
      <c r="D6" s="44">
        <v>0</v>
      </c>
      <c r="E6" s="44">
        <f>[1]PRIHODI!H6</f>
        <v>500</v>
      </c>
      <c r="F6" s="44"/>
      <c r="G6" s="44">
        <f>[1]PRIHODI!J6</f>
        <v>500</v>
      </c>
    </row>
    <row r="7" spans="1:7" x14ac:dyDescent="0.25">
      <c r="A7" s="29"/>
      <c r="B7" s="29">
        <v>641</v>
      </c>
      <c r="C7" s="4" t="s">
        <v>164</v>
      </c>
      <c r="D7" s="44">
        <v>0</v>
      </c>
      <c r="E7" s="44">
        <f>[1]PRIHODI!H7</f>
        <v>500</v>
      </c>
      <c r="F7" s="44"/>
      <c r="G7" s="44">
        <f>[1]PRIHODI!J7</f>
        <v>500</v>
      </c>
    </row>
    <row r="8" spans="1:7" s="90" customFormat="1" x14ac:dyDescent="0.25">
      <c r="A8" s="80" t="s">
        <v>11</v>
      </c>
      <c r="B8" s="80" t="s">
        <v>12</v>
      </c>
      <c r="C8" s="81" t="s">
        <v>13</v>
      </c>
      <c r="D8" s="76">
        <v>0</v>
      </c>
      <c r="E8" s="76">
        <f>[1]PRIHODI!H8</f>
        <v>500</v>
      </c>
      <c r="F8" s="76"/>
      <c r="G8" s="76">
        <f>[1]PRIHODI!J8</f>
        <v>500</v>
      </c>
    </row>
    <row r="9" spans="1:7" x14ac:dyDescent="0.25">
      <c r="A9" s="26" t="s">
        <v>8</v>
      </c>
      <c r="B9" s="26" t="s">
        <v>14</v>
      </c>
      <c r="C9" s="27" t="s">
        <v>15</v>
      </c>
      <c r="D9" s="43">
        <v>3316920</v>
      </c>
      <c r="E9" s="43">
        <f>[1]PRIHODI!H9</f>
        <v>7000</v>
      </c>
      <c r="F9" s="43">
        <f>[1]PRIHODI!I9</f>
        <v>0.21103915680812319</v>
      </c>
      <c r="G9" s="43">
        <f>[1]PRIHODI!J9</f>
        <v>3323920</v>
      </c>
    </row>
    <row r="10" spans="1:7" x14ac:dyDescent="0.25">
      <c r="A10" s="29"/>
      <c r="B10" s="29">
        <v>6</v>
      </c>
      <c r="C10" s="94" t="s">
        <v>162</v>
      </c>
      <c r="D10" s="95">
        <v>3316920</v>
      </c>
      <c r="E10" s="95">
        <f>[1]PRIHODI!H10</f>
        <v>7000</v>
      </c>
      <c r="F10" s="95">
        <f>[1]PRIHODI!I10</f>
        <v>0.21103915680812319</v>
      </c>
      <c r="G10" s="95">
        <f>[1]PRIHODI!J10</f>
        <v>3323920</v>
      </c>
    </row>
    <row r="11" spans="1:7" ht="25.5" x14ac:dyDescent="0.25">
      <c r="A11" s="29"/>
      <c r="B11" s="29">
        <v>67</v>
      </c>
      <c r="C11" s="4" t="s">
        <v>165</v>
      </c>
      <c r="D11" s="44">
        <v>3316920</v>
      </c>
      <c r="E11" s="44">
        <f>[1]PRIHODI!H11</f>
        <v>7000</v>
      </c>
      <c r="F11" s="44">
        <f>[1]PRIHODI!I11</f>
        <v>0.21103915680812319</v>
      </c>
      <c r="G11" s="44">
        <f>[1]PRIHODI!J11</f>
        <v>3323920</v>
      </c>
    </row>
    <row r="12" spans="1:7" ht="25.5" x14ac:dyDescent="0.25">
      <c r="A12" s="29"/>
      <c r="B12" s="29">
        <v>671</v>
      </c>
      <c r="C12" s="4" t="s">
        <v>166</v>
      </c>
      <c r="D12" s="44">
        <v>3316920</v>
      </c>
      <c r="E12" s="44">
        <f>[1]PRIHODI!H12</f>
        <v>7000</v>
      </c>
      <c r="F12" s="44">
        <f>[1]PRIHODI!I12</f>
        <v>0.21103915680812319</v>
      </c>
      <c r="G12" s="44">
        <f>[1]PRIHODI!J12</f>
        <v>3323920</v>
      </c>
    </row>
    <row r="13" spans="1:7" x14ac:dyDescent="0.25">
      <c r="A13" s="32" t="s">
        <v>16</v>
      </c>
      <c r="B13" s="32" t="s">
        <v>17</v>
      </c>
      <c r="C13" s="33" t="s">
        <v>18</v>
      </c>
      <c r="D13" s="46">
        <v>3040000</v>
      </c>
      <c r="E13" s="46">
        <f>[1]PRIHODI!H13</f>
        <v>7000</v>
      </c>
      <c r="F13" s="46">
        <f>[1]PRIHODI!I13</f>
        <v>0.23026315789473681</v>
      </c>
      <c r="G13" s="46">
        <f>[1]PRIHODI!J13</f>
        <v>3047000</v>
      </c>
    </row>
    <row r="14" spans="1:7" ht="22.5" x14ac:dyDescent="0.25">
      <c r="A14" s="98" t="s">
        <v>19</v>
      </c>
      <c r="B14" s="98" t="s">
        <v>20</v>
      </c>
      <c r="C14" s="99" t="s">
        <v>21</v>
      </c>
      <c r="D14" s="107">
        <v>276920</v>
      </c>
      <c r="E14" s="107">
        <f>[1]PRIHODI!H15</f>
        <v>0</v>
      </c>
      <c r="F14" s="107">
        <f>[1]PRIHODI!I15</f>
        <v>0</v>
      </c>
      <c r="G14" s="107">
        <f>[1]PRIHODI!J15</f>
        <v>276920</v>
      </c>
    </row>
    <row r="15" spans="1:7" ht="21" x14ac:dyDescent="0.25">
      <c r="A15" s="26" t="s">
        <v>8</v>
      </c>
      <c r="B15" s="26" t="s">
        <v>22</v>
      </c>
      <c r="C15" s="27" t="s">
        <v>23</v>
      </c>
      <c r="D15" s="43">
        <v>10600</v>
      </c>
      <c r="E15" s="43">
        <f>[1]PRIHODI!H16</f>
        <v>0</v>
      </c>
      <c r="F15" s="43">
        <f>[1]PRIHODI!I16</f>
        <v>0</v>
      </c>
      <c r="G15" s="43">
        <f>[1]PRIHODI!J16</f>
        <v>10600</v>
      </c>
    </row>
    <row r="16" spans="1:7" x14ac:dyDescent="0.25">
      <c r="A16" s="29"/>
      <c r="B16" s="29">
        <v>6</v>
      </c>
      <c r="C16" s="3" t="s">
        <v>162</v>
      </c>
      <c r="D16" s="95">
        <v>10600</v>
      </c>
      <c r="E16" s="95">
        <f>[1]PRIHODI!H17</f>
        <v>0</v>
      </c>
      <c r="F16" s="95">
        <f>[1]PRIHODI!I17</f>
        <v>0</v>
      </c>
      <c r="G16" s="95">
        <f>[1]PRIHODI!J17</f>
        <v>10600</v>
      </c>
    </row>
    <row r="17" spans="1:7" ht="25.5" x14ac:dyDescent="0.25">
      <c r="A17" s="29"/>
      <c r="B17" s="29">
        <v>63</v>
      </c>
      <c r="C17" s="4" t="s">
        <v>167</v>
      </c>
      <c r="D17" s="44">
        <v>10600</v>
      </c>
      <c r="E17" s="44">
        <f>[1]PRIHODI!H18</f>
        <v>0</v>
      </c>
      <c r="F17" s="44">
        <f>[1]PRIHODI!I18</f>
        <v>0</v>
      </c>
      <c r="G17" s="44">
        <f>[1]PRIHODI!J18</f>
        <v>10600</v>
      </c>
    </row>
    <row r="18" spans="1:7" ht="25.5" x14ac:dyDescent="0.25">
      <c r="A18" s="29"/>
      <c r="B18" s="29">
        <v>636</v>
      </c>
      <c r="C18" s="4" t="s">
        <v>168</v>
      </c>
      <c r="D18" s="44">
        <v>10600</v>
      </c>
      <c r="E18" s="44">
        <f>[1]PRIHODI!H19</f>
        <v>0</v>
      </c>
      <c r="F18" s="44">
        <f>[1]PRIHODI!I19</f>
        <v>0</v>
      </c>
      <c r="G18" s="44">
        <f>[1]PRIHODI!J19</f>
        <v>10600</v>
      </c>
    </row>
    <row r="19" spans="1:7" x14ac:dyDescent="0.25">
      <c r="A19" s="32" t="s">
        <v>24</v>
      </c>
      <c r="B19" s="32" t="s">
        <v>25</v>
      </c>
      <c r="C19" s="33" t="s">
        <v>26</v>
      </c>
      <c r="D19" s="46">
        <v>10600</v>
      </c>
      <c r="E19" s="46">
        <f>[1]PRIHODI!H20</f>
        <v>0</v>
      </c>
      <c r="F19" s="46">
        <f>[1]PRIHODI!I20</f>
        <v>0</v>
      </c>
      <c r="G19" s="46">
        <f>[1]PRIHODI!J20</f>
        <v>10600</v>
      </c>
    </row>
    <row r="20" spans="1:7" x14ac:dyDescent="0.25">
      <c r="A20" s="26" t="s">
        <v>8</v>
      </c>
      <c r="B20" s="26" t="s">
        <v>27</v>
      </c>
      <c r="C20" s="27" t="s">
        <v>28</v>
      </c>
      <c r="D20" s="43">
        <v>693188.53</v>
      </c>
      <c r="E20" s="43">
        <f>[1]PRIHODI!H21</f>
        <v>0</v>
      </c>
      <c r="F20" s="43">
        <f>[1]PRIHODI!I21</f>
        <v>0</v>
      </c>
      <c r="G20" s="43">
        <f>[1]PRIHODI!J21</f>
        <v>693188.53</v>
      </c>
    </row>
    <row r="21" spans="1:7" x14ac:dyDescent="0.25">
      <c r="A21" s="29"/>
      <c r="B21" s="29">
        <v>6</v>
      </c>
      <c r="C21" s="3" t="s">
        <v>162</v>
      </c>
      <c r="D21" s="95">
        <v>693188.53</v>
      </c>
      <c r="E21" s="95">
        <f>[1]PRIHODI!H22</f>
        <v>0</v>
      </c>
      <c r="F21" s="95">
        <f>[1]PRIHODI!I22</f>
        <v>0</v>
      </c>
      <c r="G21" s="95">
        <f>[1]PRIHODI!J22</f>
        <v>693188.53</v>
      </c>
    </row>
    <row r="22" spans="1:7" ht="25.5" x14ac:dyDescent="0.25">
      <c r="A22" s="29"/>
      <c r="B22" s="29">
        <v>65</v>
      </c>
      <c r="C22" s="4" t="s">
        <v>169</v>
      </c>
      <c r="D22" s="44">
        <v>693188.53</v>
      </c>
      <c r="E22" s="44">
        <f>[1]PRIHODI!H23</f>
        <v>0</v>
      </c>
      <c r="F22" s="44">
        <f>[1]PRIHODI!I23</f>
        <v>0</v>
      </c>
      <c r="G22" s="44">
        <f>[1]PRIHODI!J23</f>
        <v>693188.53</v>
      </c>
    </row>
    <row r="23" spans="1:7" x14ac:dyDescent="0.25">
      <c r="A23" s="29"/>
      <c r="B23" s="29">
        <v>652</v>
      </c>
      <c r="C23" s="4" t="s">
        <v>170</v>
      </c>
      <c r="D23" s="44">
        <v>693188.53</v>
      </c>
      <c r="E23" s="44">
        <f>[1]PRIHODI!H24</f>
        <v>0</v>
      </c>
      <c r="F23" s="44">
        <f>[1]PRIHODI!I24</f>
        <v>0</v>
      </c>
      <c r="G23" s="44">
        <f>[1]PRIHODI!J24</f>
        <v>693188.53</v>
      </c>
    </row>
    <row r="24" spans="1:7" x14ac:dyDescent="0.25">
      <c r="A24" s="32" t="s">
        <v>29</v>
      </c>
      <c r="B24" s="32" t="s">
        <v>30</v>
      </c>
      <c r="C24" s="33" t="s">
        <v>31</v>
      </c>
      <c r="D24" s="46">
        <v>693188.53</v>
      </c>
      <c r="E24" s="46">
        <f>[1]PRIHODI!H25</f>
        <v>0</v>
      </c>
      <c r="F24" s="46">
        <f>[1]PRIHODI!I25</f>
        <v>0</v>
      </c>
      <c r="G24" s="97">
        <f>[1]PRIHODI!J25</f>
        <v>693188.53</v>
      </c>
    </row>
    <row r="25" spans="1:7" s="90" customFormat="1" x14ac:dyDescent="0.25">
      <c r="A25" s="88" t="s">
        <v>8</v>
      </c>
      <c r="B25" s="88" t="s">
        <v>32</v>
      </c>
      <c r="C25" s="89" t="s">
        <v>33</v>
      </c>
      <c r="D25" s="74">
        <v>0</v>
      </c>
      <c r="E25" s="74">
        <f>[1]PRIHODI!H26</f>
        <v>0</v>
      </c>
      <c r="F25" s="74"/>
      <c r="G25" s="74">
        <f>[1]PRIHODI!J26</f>
        <v>0</v>
      </c>
    </row>
    <row r="26" spans="1:7" s="90" customFormat="1" x14ac:dyDescent="0.25">
      <c r="A26" s="84"/>
      <c r="B26" s="84">
        <v>6</v>
      </c>
      <c r="C26" s="91" t="s">
        <v>162</v>
      </c>
      <c r="D26" s="96">
        <v>0</v>
      </c>
      <c r="E26" s="96">
        <f>[1]PRIHODI!H27</f>
        <v>0</v>
      </c>
      <c r="F26" s="96"/>
      <c r="G26" s="96">
        <f>[1]PRIHODI!J27</f>
        <v>0</v>
      </c>
    </row>
    <row r="27" spans="1:7" s="90" customFormat="1" ht="25.5" x14ac:dyDescent="0.25">
      <c r="A27" s="84"/>
      <c r="B27" s="84">
        <v>63</v>
      </c>
      <c r="C27" s="92" t="s">
        <v>167</v>
      </c>
      <c r="D27" s="75">
        <v>0</v>
      </c>
      <c r="E27" s="75">
        <f>[1]PRIHODI!H28</f>
        <v>0</v>
      </c>
      <c r="F27" s="75"/>
      <c r="G27" s="75">
        <f>[1]PRIHODI!J28</f>
        <v>0</v>
      </c>
    </row>
    <row r="28" spans="1:7" s="90" customFormat="1" x14ac:dyDescent="0.25">
      <c r="A28" s="84"/>
      <c r="B28" s="84">
        <v>638</v>
      </c>
      <c r="C28" s="92" t="s">
        <v>179</v>
      </c>
      <c r="D28" s="75">
        <v>0</v>
      </c>
      <c r="E28" s="75">
        <f>[1]PRIHODI!H29</f>
        <v>0</v>
      </c>
      <c r="F28" s="75"/>
      <c r="G28" s="75">
        <f>[1]PRIHODI!J29</f>
        <v>0</v>
      </c>
    </row>
    <row r="29" spans="1:7" s="90" customFormat="1" x14ac:dyDescent="0.25">
      <c r="A29" s="80" t="s">
        <v>34</v>
      </c>
      <c r="B29" s="80" t="s">
        <v>35</v>
      </c>
      <c r="C29" s="81" t="s">
        <v>36</v>
      </c>
      <c r="D29" s="76">
        <v>0</v>
      </c>
      <c r="E29" s="76">
        <f>[1]PRIHODI!H30</f>
        <v>0</v>
      </c>
      <c r="F29" s="76"/>
      <c r="G29" s="76">
        <f>[1]PRIHODI!J30</f>
        <v>0</v>
      </c>
    </row>
    <row r="30" spans="1:7" x14ac:dyDescent="0.25">
      <c r="A30" s="26" t="s">
        <v>8</v>
      </c>
      <c r="B30" s="26" t="s">
        <v>37</v>
      </c>
      <c r="C30" s="27" t="s">
        <v>184</v>
      </c>
      <c r="D30" s="43">
        <v>1430000</v>
      </c>
      <c r="E30" s="43">
        <f>[1]PRIHODI!H31</f>
        <v>0</v>
      </c>
      <c r="F30" s="43">
        <f>[1]PRIHODI!I31</f>
        <v>0</v>
      </c>
      <c r="G30" s="43">
        <f>[1]PRIHODI!J31</f>
        <v>1032211.47</v>
      </c>
    </row>
    <row r="31" spans="1:7" x14ac:dyDescent="0.25">
      <c r="A31" s="29"/>
      <c r="B31" s="29">
        <v>6</v>
      </c>
      <c r="C31" s="3" t="s">
        <v>162</v>
      </c>
      <c r="D31" s="95">
        <v>1430000</v>
      </c>
      <c r="E31" s="95">
        <f>[1]PRIHODI!H32</f>
        <v>0</v>
      </c>
      <c r="F31" s="95">
        <f>[1]PRIHODI!I32</f>
        <v>0</v>
      </c>
      <c r="G31" s="95">
        <f>[1]PRIHODI!J32</f>
        <v>1032211.47</v>
      </c>
    </row>
    <row r="32" spans="1:7" ht="25.5" x14ac:dyDescent="0.25">
      <c r="A32" s="29"/>
      <c r="B32" s="29">
        <v>63</v>
      </c>
      <c r="C32" s="4" t="s">
        <v>167</v>
      </c>
      <c r="D32" s="44">
        <v>1430000</v>
      </c>
      <c r="E32" s="44">
        <f>[1]PRIHODI!H33</f>
        <v>0</v>
      </c>
      <c r="F32" s="44">
        <f>[1]PRIHODI!I33</f>
        <v>0</v>
      </c>
      <c r="G32" s="44">
        <f>[1]PRIHODI!J33</f>
        <v>1032211.47</v>
      </c>
    </row>
    <row r="33" spans="1:7" x14ac:dyDescent="0.25">
      <c r="A33" s="29"/>
      <c r="B33" s="29">
        <v>633</v>
      </c>
      <c r="C33" s="4" t="s">
        <v>171</v>
      </c>
      <c r="D33" s="44">
        <v>1430000</v>
      </c>
      <c r="E33" s="44">
        <f>[1]PRIHODI!H34</f>
        <v>0</v>
      </c>
      <c r="F33" s="44">
        <f>[1]PRIHODI!I34</f>
        <v>0</v>
      </c>
      <c r="G33" s="44">
        <f>[1]PRIHODI!J34</f>
        <v>1032211.47</v>
      </c>
    </row>
    <row r="34" spans="1:7" s="90" customFormat="1" x14ac:dyDescent="0.25">
      <c r="A34" s="80" t="s">
        <v>39</v>
      </c>
      <c r="B34" s="80" t="s">
        <v>40</v>
      </c>
      <c r="C34" s="81" t="s">
        <v>41</v>
      </c>
      <c r="D34" s="76">
        <v>0</v>
      </c>
      <c r="E34" s="76">
        <f>[1]PRIHODI!H35</f>
        <v>0</v>
      </c>
      <c r="F34" s="76"/>
      <c r="G34" s="76">
        <f>[1]PRIHODI!J35</f>
        <v>0</v>
      </c>
    </row>
    <row r="35" spans="1:7" x14ac:dyDescent="0.25">
      <c r="A35" s="100" t="s">
        <v>182</v>
      </c>
      <c r="B35" s="100" t="s">
        <v>40</v>
      </c>
      <c r="C35" s="101" t="s">
        <v>183</v>
      </c>
      <c r="D35" s="46">
        <v>1430000</v>
      </c>
      <c r="E35" s="46">
        <f>[1]PRIHODI!H36</f>
        <v>0</v>
      </c>
      <c r="F35" s="46">
        <f>[1]PRIHODI!I36</f>
        <v>0</v>
      </c>
      <c r="G35" s="46">
        <f>[1]PRIHODI!J36</f>
        <v>1032211.47</v>
      </c>
    </row>
    <row r="36" spans="1:7" x14ac:dyDescent="0.25">
      <c r="A36" s="26" t="s">
        <v>8</v>
      </c>
      <c r="B36" s="26" t="s">
        <v>190</v>
      </c>
      <c r="C36" s="27" t="s">
        <v>191</v>
      </c>
      <c r="D36" s="43">
        <f t="shared" ref="D36:D38" si="0">D37</f>
        <v>0</v>
      </c>
      <c r="E36" s="43">
        <v>6000</v>
      </c>
      <c r="F36" s="43"/>
      <c r="G36" s="43">
        <v>6000</v>
      </c>
    </row>
    <row r="37" spans="1:7" x14ac:dyDescent="0.25">
      <c r="A37" s="29"/>
      <c r="B37" s="29">
        <v>6</v>
      </c>
      <c r="C37" s="3" t="s">
        <v>162</v>
      </c>
      <c r="D37" s="95">
        <f t="shared" si="0"/>
        <v>0</v>
      </c>
      <c r="E37" s="95">
        <v>6000</v>
      </c>
      <c r="F37" s="95"/>
      <c r="G37" s="95">
        <v>6000</v>
      </c>
    </row>
    <row r="38" spans="1:7" ht="38.25" x14ac:dyDescent="0.25">
      <c r="A38" s="29"/>
      <c r="B38" s="29">
        <v>66</v>
      </c>
      <c r="C38" s="4" t="s">
        <v>192</v>
      </c>
      <c r="D38" s="44">
        <f t="shared" si="0"/>
        <v>0</v>
      </c>
      <c r="E38" s="44">
        <v>6000</v>
      </c>
      <c r="F38" s="44"/>
      <c r="G38" s="44">
        <v>6000</v>
      </c>
    </row>
    <row r="39" spans="1:7" ht="38.25" x14ac:dyDescent="0.25">
      <c r="A39" s="29"/>
      <c r="B39" s="29">
        <v>663</v>
      </c>
      <c r="C39" s="4" t="s">
        <v>193</v>
      </c>
      <c r="D39" s="44">
        <f>D40</f>
        <v>0</v>
      </c>
      <c r="E39" s="44">
        <v>6000</v>
      </c>
      <c r="F39" s="44"/>
      <c r="G39" s="44">
        <v>6000</v>
      </c>
    </row>
    <row r="40" spans="1:7" x14ac:dyDescent="0.25">
      <c r="A40" s="80"/>
      <c r="B40" s="80">
        <v>6631</v>
      </c>
      <c r="C40" s="101" t="s">
        <v>194</v>
      </c>
      <c r="D40" s="76">
        <v>0</v>
      </c>
      <c r="E40" s="76">
        <v>6000</v>
      </c>
      <c r="F40" s="76"/>
      <c r="G40" s="76">
        <v>6000</v>
      </c>
    </row>
    <row r="41" spans="1:7" ht="0" hidden="1" customHeight="1" x14ac:dyDescent="0.25"/>
  </sheetData>
  <pageMargins left="0.39370078740157499" right="0.196850393700787" top="0.39370078740157499" bottom="0.63976377952755903" header="0.39370078740157499" footer="0.39370078740157499"/>
  <pageSetup paperSize="9" orientation="landscape" horizontalDpi="300" verticalDpi="300" r:id="rId1"/>
  <headerFooter alignWithMargins="0">
    <oddFooter>&amp;L&amp;"Arial,Regular"&amp;8 LC147RP-IRIP &amp;C&amp;"Arial,Regular"&amp;8Stranica &amp;P od &amp;N &amp;R&amp;"Arial,Regular"&amp;8 *Obrada LC*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5"/>
  <sheetViews>
    <sheetView showGridLines="0" topLeftCell="A28" zoomScale="120" zoomScaleNormal="120" workbookViewId="0">
      <selection activeCell="I6" sqref="I6:M10"/>
    </sheetView>
  </sheetViews>
  <sheetFormatPr defaultColWidth="9.140625" defaultRowHeight="11.25" x14ac:dyDescent="0.2"/>
  <cols>
    <col min="1" max="2" width="10.7109375" style="54" customWidth="1"/>
    <col min="3" max="3" width="40.7109375" style="54" customWidth="1"/>
    <col min="4" max="5" width="11.85546875" style="54" customWidth="1"/>
    <col min="6" max="6" width="7.7109375" style="54" customWidth="1"/>
    <col min="7" max="7" width="11.85546875" style="54" customWidth="1"/>
    <col min="8" max="16384" width="9.140625" style="54"/>
  </cols>
  <sheetData>
    <row r="1" spans="1:10" ht="22.5" x14ac:dyDescent="0.2">
      <c r="A1" s="48" t="s">
        <v>1</v>
      </c>
      <c r="B1" s="48" t="s">
        <v>2</v>
      </c>
      <c r="C1" s="51" t="s">
        <v>42</v>
      </c>
      <c r="D1" s="71" t="s">
        <v>187</v>
      </c>
      <c r="E1" s="78" t="s">
        <v>174</v>
      </c>
      <c r="F1" s="78" t="s">
        <v>145</v>
      </c>
      <c r="G1" s="78" t="s">
        <v>175</v>
      </c>
    </row>
    <row r="2" spans="1:10" s="58" customFormat="1" x14ac:dyDescent="0.2">
      <c r="A2" s="55" t="s">
        <v>0</v>
      </c>
      <c r="B2" s="55" t="s">
        <v>0</v>
      </c>
      <c r="C2" s="56" t="s">
        <v>43</v>
      </c>
      <c r="D2" s="57">
        <v>5024515.49</v>
      </c>
      <c r="E2" s="57">
        <f>[1]RASHODI!H2</f>
        <v>13500</v>
      </c>
      <c r="F2" s="57">
        <f>[1]RASHODI!I2</f>
        <v>0.26868262276966332</v>
      </c>
      <c r="G2" s="57">
        <f>[1]RASHODI!J2</f>
        <v>5038015.49</v>
      </c>
    </row>
    <row r="3" spans="1:10" s="58" customFormat="1" x14ac:dyDescent="0.2">
      <c r="A3" s="59" t="s">
        <v>5</v>
      </c>
      <c r="B3" s="59" t="s">
        <v>44</v>
      </c>
      <c r="C3" s="60" t="s">
        <v>45</v>
      </c>
      <c r="D3" s="61">
        <v>5024515.49</v>
      </c>
      <c r="E3" s="61">
        <f>[1]RASHODI!H3</f>
        <v>13500</v>
      </c>
      <c r="F3" s="61">
        <f>[1]RASHODI!I3</f>
        <v>0.26868262276966332</v>
      </c>
      <c r="G3" s="61">
        <f>[1]RASHODI!J3</f>
        <v>5038015.49</v>
      </c>
    </row>
    <row r="4" spans="1:10" x14ac:dyDescent="0.2">
      <c r="A4" s="62" t="s">
        <v>46</v>
      </c>
      <c r="B4" s="62" t="s">
        <v>6</v>
      </c>
      <c r="C4" s="63" t="s">
        <v>47</v>
      </c>
      <c r="D4" s="72">
        <v>5024515.49</v>
      </c>
      <c r="E4" s="72">
        <f>[1]RASHODI!H4</f>
        <v>13500</v>
      </c>
      <c r="F4" s="72">
        <f>[1]RASHODI!I4</f>
        <v>0.26868262276966332</v>
      </c>
      <c r="G4" s="72">
        <f>[1]RASHODI!J4</f>
        <v>5038015.49</v>
      </c>
    </row>
    <row r="5" spans="1:10" x14ac:dyDescent="0.2">
      <c r="A5" s="64" t="s">
        <v>48</v>
      </c>
      <c r="B5" s="64" t="s">
        <v>49</v>
      </c>
      <c r="C5" s="65" t="s">
        <v>50</v>
      </c>
      <c r="D5" s="73">
        <v>2890000</v>
      </c>
      <c r="E5" s="73">
        <f>[1]RASHODI!H5</f>
        <v>7000</v>
      </c>
      <c r="F5" s="73">
        <f>[1]RASHODI!I5</f>
        <v>0.24221453287197231</v>
      </c>
      <c r="G5" s="73">
        <f>[1]RASHODI!J5</f>
        <v>2897000</v>
      </c>
    </row>
    <row r="6" spans="1:10" x14ac:dyDescent="0.2">
      <c r="A6" s="66" t="s">
        <v>8</v>
      </c>
      <c r="B6" s="66" t="s">
        <v>14</v>
      </c>
      <c r="C6" s="67" t="s">
        <v>15</v>
      </c>
      <c r="D6" s="74">
        <v>2888000</v>
      </c>
      <c r="E6" s="74">
        <f>[1]RASHODI!H6</f>
        <v>7000</v>
      </c>
      <c r="F6" s="74">
        <f>[1]RASHODI!I6</f>
        <v>0.24238227146814403</v>
      </c>
      <c r="G6" s="74">
        <f>[1]RASHODI!J6</f>
        <v>2895000</v>
      </c>
    </row>
    <row r="7" spans="1:10" s="68" customFormat="1" x14ac:dyDescent="0.2">
      <c r="A7" s="50"/>
      <c r="B7" s="50">
        <v>3</v>
      </c>
      <c r="C7" s="51" t="s">
        <v>146</v>
      </c>
      <c r="D7" s="75">
        <v>2888000</v>
      </c>
      <c r="E7" s="75">
        <f>[1]RASHODI!H7</f>
        <v>7000</v>
      </c>
      <c r="F7" s="75">
        <f>[1]RASHODI!I7</f>
        <v>0.24238227146814403</v>
      </c>
      <c r="G7" s="75">
        <f>[1]RASHODI!J7</f>
        <v>2895000</v>
      </c>
      <c r="J7" s="54"/>
    </row>
    <row r="8" spans="1:10" s="68" customFormat="1" ht="10.5" x14ac:dyDescent="0.15">
      <c r="A8" s="50"/>
      <c r="B8" s="50">
        <v>31</v>
      </c>
      <c r="C8" s="51" t="s">
        <v>50</v>
      </c>
      <c r="D8" s="75">
        <v>2888000</v>
      </c>
      <c r="E8" s="75">
        <f>[1]RASHODI!H8</f>
        <v>7000</v>
      </c>
      <c r="F8" s="75">
        <f>[1]RASHODI!I8</f>
        <v>0.24238227146814403</v>
      </c>
      <c r="G8" s="75">
        <f>[1]RASHODI!J8</f>
        <v>2895000</v>
      </c>
    </row>
    <row r="9" spans="1:10" s="68" customFormat="1" ht="10.5" x14ac:dyDescent="0.15">
      <c r="A9" s="50"/>
      <c r="B9" s="50">
        <v>311</v>
      </c>
      <c r="C9" s="51" t="s">
        <v>147</v>
      </c>
      <c r="D9" s="75">
        <v>2463000</v>
      </c>
      <c r="E9" s="75">
        <f>[1]RASHODI!H9</f>
        <v>0</v>
      </c>
      <c r="F9" s="75">
        <f>[1]RASHODI!I9</f>
        <v>0</v>
      </c>
      <c r="G9" s="75">
        <f>[1]RASHODI!J9</f>
        <v>2463000</v>
      </c>
    </row>
    <row r="10" spans="1:10" x14ac:dyDescent="0.2">
      <c r="A10" s="49" t="s">
        <v>51</v>
      </c>
      <c r="B10" s="49" t="s">
        <v>52</v>
      </c>
      <c r="C10" s="47" t="s">
        <v>53</v>
      </c>
      <c r="D10" s="76">
        <v>2463000</v>
      </c>
      <c r="E10" s="76">
        <f>[1]RASHODI!H10</f>
        <v>0</v>
      </c>
      <c r="F10" s="76">
        <f>[1]RASHODI!I10</f>
        <v>0</v>
      </c>
      <c r="G10" s="76">
        <f>[1]RASHODI!J10</f>
        <v>2463000</v>
      </c>
    </row>
    <row r="11" spans="1:10" s="68" customFormat="1" ht="10.5" x14ac:dyDescent="0.15">
      <c r="A11" s="52"/>
      <c r="B11" s="52">
        <v>312</v>
      </c>
      <c r="C11" s="53" t="s">
        <v>56</v>
      </c>
      <c r="D11" s="77">
        <v>65000</v>
      </c>
      <c r="E11" s="77">
        <f>[1]RASHODI!H11</f>
        <v>7000</v>
      </c>
      <c r="F11" s="77">
        <f>[1]RASHODI!I11</f>
        <v>10.76923076923077</v>
      </c>
      <c r="G11" s="77">
        <f>[1]RASHODI!J11</f>
        <v>72000</v>
      </c>
    </row>
    <row r="12" spans="1:10" x14ac:dyDescent="0.2">
      <c r="A12" s="49" t="s">
        <v>54</v>
      </c>
      <c r="B12" s="49" t="s">
        <v>55</v>
      </c>
      <c r="C12" s="47" t="s">
        <v>56</v>
      </c>
      <c r="D12" s="76">
        <v>65000</v>
      </c>
      <c r="E12" s="76">
        <f>[1]RASHODI!H12</f>
        <v>7000</v>
      </c>
      <c r="F12" s="76">
        <f>[1]RASHODI!I12</f>
        <v>10.76923076923077</v>
      </c>
      <c r="G12" s="76">
        <f>[1]RASHODI!J12</f>
        <v>72000</v>
      </c>
    </row>
    <row r="13" spans="1:10" s="68" customFormat="1" ht="10.5" x14ac:dyDescent="0.15">
      <c r="A13" s="52"/>
      <c r="B13" s="52">
        <v>313</v>
      </c>
      <c r="C13" s="53" t="s">
        <v>148</v>
      </c>
      <c r="D13" s="77">
        <v>360000</v>
      </c>
      <c r="E13" s="77">
        <f>[1]RASHODI!H13</f>
        <v>0</v>
      </c>
      <c r="F13" s="77">
        <f>[1]RASHODI!I13</f>
        <v>0</v>
      </c>
      <c r="G13" s="77">
        <f>[1]RASHODI!J13</f>
        <v>360000</v>
      </c>
    </row>
    <row r="14" spans="1:10" x14ac:dyDescent="0.2">
      <c r="A14" s="49" t="s">
        <v>57</v>
      </c>
      <c r="B14" s="49" t="s">
        <v>58</v>
      </c>
      <c r="C14" s="47" t="s">
        <v>59</v>
      </c>
      <c r="D14" s="76">
        <v>360000</v>
      </c>
      <c r="E14" s="76">
        <f>[1]RASHODI!H14</f>
        <v>0</v>
      </c>
      <c r="F14" s="76">
        <f>[1]RASHODI!I14</f>
        <v>0</v>
      </c>
      <c r="G14" s="76">
        <f>[1]RASHODI!J14</f>
        <v>360000</v>
      </c>
    </row>
    <row r="15" spans="1:10" x14ac:dyDescent="0.2">
      <c r="A15" s="66" t="s">
        <v>8</v>
      </c>
      <c r="B15" s="66" t="s">
        <v>27</v>
      </c>
      <c r="C15" s="67" t="s">
        <v>28</v>
      </c>
      <c r="D15" s="74">
        <v>2000</v>
      </c>
      <c r="E15" s="74">
        <f>[1]RASHODI!H15</f>
        <v>0</v>
      </c>
      <c r="F15" s="74">
        <f>[1]RASHODI!I15</f>
        <v>0</v>
      </c>
      <c r="G15" s="74">
        <f>[1]RASHODI!J15</f>
        <v>2000</v>
      </c>
    </row>
    <row r="16" spans="1:10" s="68" customFormat="1" ht="10.5" x14ac:dyDescent="0.15">
      <c r="A16" s="50"/>
      <c r="B16" s="50">
        <v>3</v>
      </c>
      <c r="C16" s="51" t="s">
        <v>146</v>
      </c>
      <c r="D16" s="75">
        <v>2000</v>
      </c>
      <c r="E16" s="75">
        <f>[1]RASHODI!H16</f>
        <v>0</v>
      </c>
      <c r="F16" s="75">
        <f>[1]RASHODI!I16</f>
        <v>0</v>
      </c>
      <c r="G16" s="75">
        <f>[1]RASHODI!J16</f>
        <v>2000</v>
      </c>
    </row>
    <row r="17" spans="1:7" s="68" customFormat="1" ht="10.5" x14ac:dyDescent="0.15">
      <c r="A17" s="50"/>
      <c r="B17" s="50">
        <v>31</v>
      </c>
      <c r="C17" s="51" t="s">
        <v>50</v>
      </c>
      <c r="D17" s="75">
        <v>2000</v>
      </c>
      <c r="E17" s="75">
        <f>[1]RASHODI!H17</f>
        <v>0</v>
      </c>
      <c r="F17" s="75">
        <f>[1]RASHODI!I17</f>
        <v>0</v>
      </c>
      <c r="G17" s="75">
        <f>[1]RASHODI!J17</f>
        <v>2000</v>
      </c>
    </row>
    <row r="18" spans="1:7" s="68" customFormat="1" ht="10.5" x14ac:dyDescent="0.15">
      <c r="A18" s="52"/>
      <c r="B18" s="52">
        <v>312</v>
      </c>
      <c r="C18" s="53" t="s">
        <v>56</v>
      </c>
      <c r="D18" s="77">
        <v>2000</v>
      </c>
      <c r="E18" s="77">
        <f>[1]RASHODI!H20</f>
        <v>0</v>
      </c>
      <c r="F18" s="77">
        <f>[1]RASHODI!I20</f>
        <v>0</v>
      </c>
      <c r="G18" s="77">
        <f>[1]RASHODI!J20</f>
        <v>2000</v>
      </c>
    </row>
    <row r="19" spans="1:7" x14ac:dyDescent="0.2">
      <c r="A19" s="49" t="s">
        <v>60</v>
      </c>
      <c r="B19" s="49" t="s">
        <v>55</v>
      </c>
      <c r="C19" s="47" t="s">
        <v>56</v>
      </c>
      <c r="D19" s="76">
        <v>2000</v>
      </c>
      <c r="E19" s="76">
        <f>[1]RASHODI!H21</f>
        <v>0</v>
      </c>
      <c r="F19" s="76">
        <f>[1]RASHODI!I21</f>
        <v>0</v>
      </c>
      <c r="G19" s="76">
        <f>[1]RASHODI!J21</f>
        <v>2000</v>
      </c>
    </row>
    <row r="20" spans="1:7" x14ac:dyDescent="0.2">
      <c r="A20" s="64" t="s">
        <v>48</v>
      </c>
      <c r="B20" s="64" t="s">
        <v>61</v>
      </c>
      <c r="C20" s="65" t="s">
        <v>62</v>
      </c>
      <c r="D20" s="73">
        <v>823100</v>
      </c>
      <c r="E20" s="73">
        <f>[1]RASHODI!H24</f>
        <v>6500</v>
      </c>
      <c r="F20" s="73">
        <f>[1]RASHODI!I24</f>
        <v>0.78969748511723981</v>
      </c>
      <c r="G20" s="73">
        <f>[1]RASHODI!J24</f>
        <v>829600</v>
      </c>
    </row>
    <row r="21" spans="1:7" x14ac:dyDescent="0.2">
      <c r="A21" s="88" t="s">
        <v>8</v>
      </c>
      <c r="B21" s="88" t="s">
        <v>9</v>
      </c>
      <c r="C21" s="89" t="s">
        <v>10</v>
      </c>
      <c r="D21" s="74">
        <v>0</v>
      </c>
      <c r="E21" s="74">
        <f>[1]RASHODI!H25</f>
        <v>500</v>
      </c>
      <c r="F21" s="74"/>
      <c r="G21" s="74">
        <f>[1]RASHODI!J25</f>
        <v>500</v>
      </c>
    </row>
    <row r="22" spans="1:7" x14ac:dyDescent="0.2">
      <c r="A22" s="84"/>
      <c r="B22" s="84">
        <v>3</v>
      </c>
      <c r="C22" s="85" t="s">
        <v>146</v>
      </c>
      <c r="D22" s="75">
        <v>0</v>
      </c>
      <c r="E22" s="75">
        <f>[1]RASHODI!H26</f>
        <v>500</v>
      </c>
      <c r="F22" s="75"/>
      <c r="G22" s="75">
        <f>[1]RASHODI!J26</f>
        <v>500</v>
      </c>
    </row>
    <row r="23" spans="1:7" x14ac:dyDescent="0.2">
      <c r="A23" s="84"/>
      <c r="B23" s="84">
        <v>32</v>
      </c>
      <c r="C23" s="85" t="s">
        <v>149</v>
      </c>
      <c r="D23" s="75">
        <v>0</v>
      </c>
      <c r="E23" s="75">
        <f>[1]RASHODI!H27</f>
        <v>500</v>
      </c>
      <c r="F23" s="75"/>
      <c r="G23" s="75">
        <f>[1]RASHODI!J27</f>
        <v>500</v>
      </c>
    </row>
    <row r="24" spans="1:7" x14ac:dyDescent="0.2">
      <c r="A24" s="84"/>
      <c r="B24" s="84">
        <v>329</v>
      </c>
      <c r="C24" s="87" t="s">
        <v>65</v>
      </c>
      <c r="D24" s="75">
        <v>0</v>
      </c>
      <c r="E24" s="75">
        <f>[1]RASHODI!H28</f>
        <v>500</v>
      </c>
      <c r="F24" s="75"/>
      <c r="G24" s="75">
        <f>[1]RASHODI!J28</f>
        <v>500</v>
      </c>
    </row>
    <row r="25" spans="1:7" x14ac:dyDescent="0.2">
      <c r="A25" s="80" t="s">
        <v>63</v>
      </c>
      <c r="B25" s="80" t="s">
        <v>64</v>
      </c>
      <c r="C25" s="81" t="s">
        <v>65</v>
      </c>
      <c r="D25" s="76">
        <v>0</v>
      </c>
      <c r="E25" s="76">
        <f>[1]RASHODI!H29</f>
        <v>500</v>
      </c>
      <c r="F25" s="76"/>
      <c r="G25" s="76">
        <f>[1]RASHODI!J29</f>
        <v>500</v>
      </c>
    </row>
    <row r="26" spans="1:7" x14ac:dyDescent="0.2">
      <c r="A26" s="66" t="s">
        <v>8</v>
      </c>
      <c r="B26" s="66" t="s">
        <v>14</v>
      </c>
      <c r="C26" s="67" t="s">
        <v>15</v>
      </c>
      <c r="D26" s="74">
        <v>152000</v>
      </c>
      <c r="E26" s="74">
        <f>[1]RASHODI!H30</f>
        <v>0</v>
      </c>
      <c r="F26" s="74">
        <f>[1]RASHODI!I30</f>
        <v>0</v>
      </c>
      <c r="G26" s="74">
        <f>[1]RASHODI!J30</f>
        <v>152000</v>
      </c>
    </row>
    <row r="27" spans="1:7" s="68" customFormat="1" ht="10.5" x14ac:dyDescent="0.15">
      <c r="A27" s="50"/>
      <c r="B27" s="50">
        <v>3</v>
      </c>
      <c r="C27" s="51" t="s">
        <v>146</v>
      </c>
      <c r="D27" s="75">
        <v>152000</v>
      </c>
      <c r="E27" s="75">
        <f>[1]RASHODI!H31</f>
        <v>0</v>
      </c>
      <c r="F27" s="75">
        <f>[1]RASHODI!I31</f>
        <v>0</v>
      </c>
      <c r="G27" s="75">
        <f>[1]RASHODI!J31</f>
        <v>152000</v>
      </c>
    </row>
    <row r="28" spans="1:7" x14ac:dyDescent="0.2">
      <c r="A28" s="50"/>
      <c r="B28" s="50">
        <v>32</v>
      </c>
      <c r="C28" s="51" t="s">
        <v>149</v>
      </c>
      <c r="D28" s="75">
        <v>152000</v>
      </c>
      <c r="E28" s="75">
        <f>[1]RASHODI!H32</f>
        <v>0</v>
      </c>
      <c r="F28" s="75">
        <f>[1]RASHODI!I32</f>
        <v>0</v>
      </c>
      <c r="G28" s="75">
        <f>[1]RASHODI!J32</f>
        <v>152000</v>
      </c>
    </row>
    <row r="29" spans="1:7" x14ac:dyDescent="0.2">
      <c r="A29" s="50"/>
      <c r="B29" s="50">
        <v>321</v>
      </c>
      <c r="C29" s="51" t="s">
        <v>150</v>
      </c>
      <c r="D29" s="75">
        <v>152000</v>
      </c>
      <c r="E29" s="75">
        <f>[1]RASHODI!H33</f>
        <v>0</v>
      </c>
      <c r="F29" s="75">
        <f>[1]RASHODI!I33</f>
        <v>0</v>
      </c>
      <c r="G29" s="75">
        <f>[1]RASHODI!J33</f>
        <v>152000</v>
      </c>
    </row>
    <row r="30" spans="1:7" x14ac:dyDescent="0.2">
      <c r="A30" s="49" t="s">
        <v>66</v>
      </c>
      <c r="B30" s="49" t="s">
        <v>67</v>
      </c>
      <c r="C30" s="47" t="s">
        <v>68</v>
      </c>
      <c r="D30" s="76">
        <v>146000</v>
      </c>
      <c r="E30" s="76">
        <f>[1]RASHODI!H34</f>
        <v>0</v>
      </c>
      <c r="F30" s="76">
        <f>[1]RASHODI!I34</f>
        <v>0</v>
      </c>
      <c r="G30" s="76">
        <f>[1]RASHODI!J34</f>
        <v>146000</v>
      </c>
    </row>
    <row r="31" spans="1:7" x14ac:dyDescent="0.2">
      <c r="A31" s="49" t="s">
        <v>185</v>
      </c>
      <c r="B31" s="49">
        <v>3236</v>
      </c>
      <c r="C31" s="47" t="s">
        <v>186</v>
      </c>
      <c r="D31" s="76">
        <v>6000</v>
      </c>
      <c r="E31" s="76">
        <f>[1]RASHODI!H35</f>
        <v>0</v>
      </c>
      <c r="F31" s="76">
        <f>[1]RASHODI!I35</f>
        <v>0</v>
      </c>
      <c r="G31" s="76">
        <f>[1]RASHODI!J35</f>
        <v>6000</v>
      </c>
    </row>
    <row r="32" spans="1:7" x14ac:dyDescent="0.2">
      <c r="A32" s="66" t="s">
        <v>8</v>
      </c>
      <c r="B32" s="66" t="s">
        <v>22</v>
      </c>
      <c r="C32" s="67" t="s">
        <v>23</v>
      </c>
      <c r="D32" s="74">
        <v>10600</v>
      </c>
      <c r="E32" s="74">
        <f>[1]RASHODI!H36</f>
        <v>0</v>
      </c>
      <c r="F32" s="74">
        <f>[1]RASHODI!I36</f>
        <v>0</v>
      </c>
      <c r="G32" s="74">
        <f>[1]RASHODI!J36</f>
        <v>10600</v>
      </c>
    </row>
    <row r="33" spans="1:7" x14ac:dyDescent="0.2">
      <c r="A33" s="50"/>
      <c r="B33" s="50">
        <v>3</v>
      </c>
      <c r="C33" s="51" t="s">
        <v>146</v>
      </c>
      <c r="D33" s="75">
        <v>10600</v>
      </c>
      <c r="E33" s="75">
        <f>[1]RASHODI!H37</f>
        <v>0</v>
      </c>
      <c r="F33" s="75">
        <f>[1]RASHODI!I37</f>
        <v>0</v>
      </c>
      <c r="G33" s="75">
        <f>[1]RASHODI!J37</f>
        <v>10600</v>
      </c>
    </row>
    <row r="34" spans="1:7" x14ac:dyDescent="0.2">
      <c r="A34" s="50"/>
      <c r="B34" s="50">
        <v>32</v>
      </c>
      <c r="C34" s="51" t="s">
        <v>149</v>
      </c>
      <c r="D34" s="75">
        <v>10600</v>
      </c>
      <c r="E34" s="75">
        <f>[1]RASHODI!H38</f>
        <v>0</v>
      </c>
      <c r="F34" s="75">
        <f>[1]RASHODI!I38</f>
        <v>0</v>
      </c>
      <c r="G34" s="75">
        <f>[1]RASHODI!J38</f>
        <v>10600</v>
      </c>
    </row>
    <row r="35" spans="1:7" x14ac:dyDescent="0.2">
      <c r="A35" s="50"/>
      <c r="B35" s="50">
        <v>322</v>
      </c>
      <c r="C35" s="51" t="s">
        <v>151</v>
      </c>
      <c r="D35" s="75">
        <v>10600</v>
      </c>
      <c r="E35" s="75">
        <f>[1]RASHODI!H39</f>
        <v>0</v>
      </c>
      <c r="F35" s="75">
        <f>[1]RASHODI!I39</f>
        <v>0</v>
      </c>
      <c r="G35" s="75">
        <f>[1]RASHODI!J39</f>
        <v>10600</v>
      </c>
    </row>
    <row r="36" spans="1:7" x14ac:dyDescent="0.2">
      <c r="A36" s="49" t="s">
        <v>69</v>
      </c>
      <c r="B36" s="49" t="s">
        <v>70</v>
      </c>
      <c r="C36" s="47" t="s">
        <v>71</v>
      </c>
      <c r="D36" s="76">
        <v>10600</v>
      </c>
      <c r="E36" s="76">
        <f>[1]RASHODI!H40</f>
        <v>0</v>
      </c>
      <c r="F36" s="76">
        <f>[1]RASHODI!I40</f>
        <v>0</v>
      </c>
      <c r="G36" s="76">
        <f>[1]RASHODI!J40</f>
        <v>10600</v>
      </c>
    </row>
    <row r="37" spans="1:7" x14ac:dyDescent="0.2">
      <c r="A37" s="66" t="s">
        <v>8</v>
      </c>
      <c r="B37" s="66" t="s">
        <v>27</v>
      </c>
      <c r="C37" s="67" t="s">
        <v>28</v>
      </c>
      <c r="D37" s="74">
        <v>660500</v>
      </c>
      <c r="E37" s="74">
        <f>[1]RASHODI!H46</f>
        <v>0</v>
      </c>
      <c r="F37" s="74">
        <f>[1]RASHODI!I46</f>
        <v>0</v>
      </c>
      <c r="G37" s="74">
        <f>[1]RASHODI!J46</f>
        <v>660500</v>
      </c>
    </row>
    <row r="38" spans="1:7" x14ac:dyDescent="0.2">
      <c r="A38" s="50"/>
      <c r="B38" s="50">
        <v>3</v>
      </c>
      <c r="C38" s="51" t="s">
        <v>146</v>
      </c>
      <c r="D38" s="75">
        <v>660500</v>
      </c>
      <c r="E38" s="75">
        <f>[1]RASHODI!H47</f>
        <v>0</v>
      </c>
      <c r="F38" s="75">
        <f>[1]RASHODI!I47</f>
        <v>0</v>
      </c>
      <c r="G38" s="75">
        <f>[1]RASHODI!J47</f>
        <v>660500</v>
      </c>
    </row>
    <row r="39" spans="1:7" x14ac:dyDescent="0.2">
      <c r="A39" s="50"/>
      <c r="B39" s="50">
        <v>32</v>
      </c>
      <c r="C39" s="51" t="s">
        <v>149</v>
      </c>
      <c r="D39" s="75">
        <v>654500</v>
      </c>
      <c r="E39" s="75">
        <f>[1]RASHODI!H48</f>
        <v>0</v>
      </c>
      <c r="F39" s="75">
        <f>[1]RASHODI!I48</f>
        <v>0</v>
      </c>
      <c r="G39" s="75">
        <f>[1]RASHODI!J48</f>
        <v>654500</v>
      </c>
    </row>
    <row r="40" spans="1:7" x14ac:dyDescent="0.2">
      <c r="A40" s="50"/>
      <c r="B40" s="50">
        <v>321</v>
      </c>
      <c r="C40" s="51" t="s">
        <v>150</v>
      </c>
      <c r="D40" s="75">
        <v>30500</v>
      </c>
      <c r="E40" s="75">
        <f>[1]RASHODI!H49</f>
        <v>0</v>
      </c>
      <c r="F40" s="75">
        <f>[1]RASHODI!I49</f>
        <v>0</v>
      </c>
      <c r="G40" s="75">
        <f>[1]RASHODI!J49</f>
        <v>30500</v>
      </c>
    </row>
    <row r="41" spans="1:7" x14ac:dyDescent="0.2">
      <c r="A41" s="49" t="s">
        <v>72</v>
      </c>
      <c r="B41" s="49" t="s">
        <v>73</v>
      </c>
      <c r="C41" s="47" t="s">
        <v>74</v>
      </c>
      <c r="D41" s="76">
        <v>10000</v>
      </c>
      <c r="E41" s="76">
        <f>[1]RASHODI!H50</f>
        <v>-3000</v>
      </c>
      <c r="F41" s="76">
        <f>[1]RASHODI!I50</f>
        <v>-30</v>
      </c>
      <c r="G41" s="76">
        <f>[1]RASHODI!J50</f>
        <v>7000</v>
      </c>
    </row>
    <row r="42" spans="1:7" x14ac:dyDescent="0.2">
      <c r="A42" s="49" t="s">
        <v>75</v>
      </c>
      <c r="B42" s="49" t="s">
        <v>67</v>
      </c>
      <c r="C42" s="47" t="s">
        <v>68</v>
      </c>
      <c r="D42" s="76">
        <v>5000</v>
      </c>
      <c r="E42" s="76">
        <f>[1]RASHODI!H51</f>
        <v>0</v>
      </c>
      <c r="F42" s="76">
        <f>[1]RASHODI!I51</f>
        <v>0</v>
      </c>
      <c r="G42" s="76">
        <f>[1]RASHODI!J51</f>
        <v>5000</v>
      </c>
    </row>
    <row r="43" spans="1:7" x14ac:dyDescent="0.2">
      <c r="A43" s="49" t="s">
        <v>76</v>
      </c>
      <c r="B43" s="49" t="s">
        <v>77</v>
      </c>
      <c r="C43" s="47" t="s">
        <v>78</v>
      </c>
      <c r="D43" s="76">
        <v>15000</v>
      </c>
      <c r="E43" s="76">
        <f>[1]RASHODI!H52</f>
        <v>3000</v>
      </c>
      <c r="F43" s="76">
        <f>[1]RASHODI!I52</f>
        <v>20</v>
      </c>
      <c r="G43" s="76">
        <f>[1]RASHODI!J52</f>
        <v>18000</v>
      </c>
    </row>
    <row r="44" spans="1:7" ht="22.5" x14ac:dyDescent="0.2">
      <c r="A44" s="49" t="s">
        <v>79</v>
      </c>
      <c r="B44" s="49" t="s">
        <v>80</v>
      </c>
      <c r="C44" s="47" t="s">
        <v>81</v>
      </c>
      <c r="D44" s="76">
        <v>500</v>
      </c>
      <c r="E44" s="76">
        <f>[1]RASHODI!H53</f>
        <v>0</v>
      </c>
      <c r="F44" s="76">
        <f>[1]RASHODI!I53</f>
        <v>0</v>
      </c>
      <c r="G44" s="76">
        <f>[1]RASHODI!J53</f>
        <v>500</v>
      </c>
    </row>
    <row r="45" spans="1:7" s="68" customFormat="1" ht="10.5" x14ac:dyDescent="0.15">
      <c r="A45" s="52"/>
      <c r="B45" s="52">
        <v>322</v>
      </c>
      <c r="C45" s="53" t="s">
        <v>151</v>
      </c>
      <c r="D45" s="77">
        <v>497000</v>
      </c>
      <c r="E45" s="77">
        <f>[1]RASHODI!H54</f>
        <v>8000</v>
      </c>
      <c r="F45" s="77">
        <f>[1]RASHODI!I54</f>
        <v>1.6096579476861168</v>
      </c>
      <c r="G45" s="77">
        <f>[1]RASHODI!J54</f>
        <v>505000</v>
      </c>
    </row>
    <row r="46" spans="1:7" x14ac:dyDescent="0.2">
      <c r="A46" s="49" t="s">
        <v>82</v>
      </c>
      <c r="B46" s="49" t="s">
        <v>83</v>
      </c>
      <c r="C46" s="47" t="s">
        <v>84</v>
      </c>
      <c r="D46" s="76">
        <v>16000</v>
      </c>
      <c r="E46" s="76">
        <f>[1]RASHODI!H55</f>
        <v>-4000</v>
      </c>
      <c r="F46" s="76">
        <f>[1]RASHODI!I55</f>
        <v>-25</v>
      </c>
      <c r="G46" s="76">
        <f>[1]RASHODI!J55</f>
        <v>12000</v>
      </c>
    </row>
    <row r="47" spans="1:7" x14ac:dyDescent="0.2">
      <c r="A47" s="49" t="s">
        <v>85</v>
      </c>
      <c r="B47" s="49" t="s">
        <v>83</v>
      </c>
      <c r="C47" s="47" t="s">
        <v>86</v>
      </c>
      <c r="D47" s="76">
        <v>1000</v>
      </c>
      <c r="E47" s="76">
        <f>[1]RASHODI!H56</f>
        <v>0</v>
      </c>
      <c r="F47" s="76">
        <f>[1]RASHODI!I56</f>
        <v>0</v>
      </c>
      <c r="G47" s="76">
        <f>[1]RASHODI!J56</f>
        <v>1000</v>
      </c>
    </row>
    <row r="48" spans="1:7" x14ac:dyDescent="0.2">
      <c r="A48" s="49" t="s">
        <v>87</v>
      </c>
      <c r="B48" s="49" t="s">
        <v>83</v>
      </c>
      <c r="C48" s="47" t="s">
        <v>88</v>
      </c>
      <c r="D48" s="76">
        <v>40000</v>
      </c>
      <c r="E48" s="76">
        <f>[1]RASHODI!H57</f>
        <v>0</v>
      </c>
      <c r="F48" s="76">
        <f>[1]RASHODI!I57</f>
        <v>0</v>
      </c>
      <c r="G48" s="76">
        <f>[1]RASHODI!J57</f>
        <v>40000</v>
      </c>
    </row>
    <row r="49" spans="1:7" x14ac:dyDescent="0.2">
      <c r="A49" s="49" t="s">
        <v>89</v>
      </c>
      <c r="B49" s="49" t="s">
        <v>70</v>
      </c>
      <c r="C49" s="47" t="s">
        <v>71</v>
      </c>
      <c r="D49" s="76">
        <v>50000</v>
      </c>
      <c r="E49" s="76">
        <f>[1]RASHODI!H58</f>
        <v>-10000</v>
      </c>
      <c r="F49" s="76">
        <f>[1]RASHODI!I58</f>
        <v>-20</v>
      </c>
      <c r="G49" s="76">
        <f>[1]RASHODI!J58</f>
        <v>40000</v>
      </c>
    </row>
    <row r="50" spans="1:7" x14ac:dyDescent="0.2">
      <c r="A50" s="49" t="s">
        <v>90</v>
      </c>
      <c r="B50" s="49" t="s">
        <v>70</v>
      </c>
      <c r="C50" s="47" t="s">
        <v>91</v>
      </c>
      <c r="D50" s="76">
        <v>250000</v>
      </c>
      <c r="E50" s="76">
        <f>[1]RASHODI!H59</f>
        <v>0</v>
      </c>
      <c r="F50" s="76">
        <f>[1]RASHODI!I59</f>
        <v>0</v>
      </c>
      <c r="G50" s="76">
        <f>[1]RASHODI!J59</f>
        <v>250000</v>
      </c>
    </row>
    <row r="51" spans="1:7" x14ac:dyDescent="0.2">
      <c r="A51" s="49" t="s">
        <v>92</v>
      </c>
      <c r="B51" s="49" t="s">
        <v>93</v>
      </c>
      <c r="C51" s="47" t="s">
        <v>94</v>
      </c>
      <c r="D51" s="76">
        <v>100000</v>
      </c>
      <c r="E51" s="102">
        <f>[1]RASHODI!H60</f>
        <v>32000</v>
      </c>
      <c r="F51" s="76">
        <f>[1]RASHODI!I60</f>
        <v>32</v>
      </c>
      <c r="G51" s="76">
        <f>[1]RASHODI!J60</f>
        <v>132000</v>
      </c>
    </row>
    <row r="52" spans="1:7" x14ac:dyDescent="0.2">
      <c r="A52" s="49" t="s">
        <v>95</v>
      </c>
      <c r="B52" s="49" t="s">
        <v>96</v>
      </c>
      <c r="C52" s="47" t="s">
        <v>97</v>
      </c>
      <c r="D52" s="76">
        <v>20000</v>
      </c>
      <c r="E52" s="102">
        <f>[1]RASHODI!H61</f>
        <v>0</v>
      </c>
      <c r="F52" s="76">
        <f>[1]RASHODI!I61</f>
        <v>0</v>
      </c>
      <c r="G52" s="76">
        <f>[1]RASHODI!J61</f>
        <v>20000</v>
      </c>
    </row>
    <row r="53" spans="1:7" x14ac:dyDescent="0.2">
      <c r="A53" s="49" t="s">
        <v>98</v>
      </c>
      <c r="B53" s="49" t="s">
        <v>99</v>
      </c>
      <c r="C53" s="47" t="s">
        <v>100</v>
      </c>
      <c r="D53" s="76">
        <v>20000</v>
      </c>
      <c r="E53" s="102">
        <f>[1]RASHODI!H62</f>
        <v>-10000</v>
      </c>
      <c r="F53" s="76">
        <f>[1]RASHODI!I62</f>
        <v>-50</v>
      </c>
      <c r="G53" s="76">
        <f>[1]RASHODI!J62</f>
        <v>10000</v>
      </c>
    </row>
    <row r="54" spans="1:7" s="68" customFormat="1" ht="10.5" x14ac:dyDescent="0.15">
      <c r="A54" s="52"/>
      <c r="B54" s="52">
        <v>323</v>
      </c>
      <c r="C54" s="53" t="s">
        <v>152</v>
      </c>
      <c r="D54" s="77">
        <v>108000</v>
      </c>
      <c r="E54" s="77">
        <f>[1]RASHODI!H63</f>
        <v>-8000</v>
      </c>
      <c r="F54" s="77">
        <f>[1]RASHODI!I63</f>
        <v>-7.4074074074074066</v>
      </c>
      <c r="G54" s="77">
        <f>[1]RASHODI!J63</f>
        <v>100000</v>
      </c>
    </row>
    <row r="55" spans="1:7" x14ac:dyDescent="0.2">
      <c r="A55" s="49" t="s">
        <v>101</v>
      </c>
      <c r="B55" s="49" t="s">
        <v>102</v>
      </c>
      <c r="C55" s="47" t="s">
        <v>103</v>
      </c>
      <c r="D55" s="76">
        <v>10000</v>
      </c>
      <c r="E55" s="76">
        <f>[1]RASHODI!H64</f>
        <v>-3000</v>
      </c>
      <c r="F55" s="76">
        <f>[1]RASHODI!I64</f>
        <v>-30</v>
      </c>
      <c r="G55" s="76">
        <f>[1]RASHODI!J64</f>
        <v>7000</v>
      </c>
    </row>
    <row r="56" spans="1:7" x14ac:dyDescent="0.2">
      <c r="A56" s="49" t="s">
        <v>104</v>
      </c>
      <c r="B56" s="49" t="s">
        <v>105</v>
      </c>
      <c r="C56" s="47" t="s">
        <v>106</v>
      </c>
      <c r="D56" s="76">
        <v>30000</v>
      </c>
      <c r="E56" s="76">
        <f>[1]RASHODI!H65</f>
        <v>3000</v>
      </c>
      <c r="F56" s="76">
        <f>[1]RASHODI!I65</f>
        <v>10</v>
      </c>
      <c r="G56" s="76">
        <f>[1]RASHODI!J65</f>
        <v>33000</v>
      </c>
    </row>
    <row r="57" spans="1:7" x14ac:dyDescent="0.2">
      <c r="A57" s="49" t="s">
        <v>188</v>
      </c>
      <c r="B57" s="49">
        <v>3233</v>
      </c>
      <c r="C57" s="47" t="s">
        <v>189</v>
      </c>
      <c r="D57" s="76">
        <v>3000</v>
      </c>
      <c r="E57" s="76">
        <f>[1]RASHODI!H66</f>
        <v>0</v>
      </c>
      <c r="F57" s="76">
        <f>[1]RASHODI!I66</f>
        <v>0</v>
      </c>
      <c r="G57" s="76">
        <f>[1]RASHODI!J66</f>
        <v>3000</v>
      </c>
    </row>
    <row r="58" spans="1:7" x14ac:dyDescent="0.2">
      <c r="A58" s="49" t="s">
        <v>107</v>
      </c>
      <c r="B58" s="49" t="s">
        <v>108</v>
      </c>
      <c r="C58" s="47" t="s">
        <v>109</v>
      </c>
      <c r="D58" s="76">
        <v>30000</v>
      </c>
      <c r="E58" s="76">
        <f>[1]RASHODI!H67</f>
        <v>0</v>
      </c>
      <c r="F58" s="76">
        <f>[1]RASHODI!I67</f>
        <v>0</v>
      </c>
      <c r="G58" s="76">
        <f>[1]RASHODI!J67</f>
        <v>30000</v>
      </c>
    </row>
    <row r="59" spans="1:7" x14ac:dyDescent="0.2">
      <c r="A59" s="49" t="s">
        <v>110</v>
      </c>
      <c r="B59" s="49" t="s">
        <v>111</v>
      </c>
      <c r="C59" s="47" t="s">
        <v>112</v>
      </c>
      <c r="D59" s="76">
        <v>10000</v>
      </c>
      <c r="E59" s="76">
        <f>[1]RASHODI!H68</f>
        <v>0</v>
      </c>
      <c r="F59" s="76">
        <f>[1]RASHODI!I68</f>
        <v>0</v>
      </c>
      <c r="G59" s="76">
        <f>[1]RASHODI!J68</f>
        <v>10000</v>
      </c>
    </row>
    <row r="60" spans="1:7" x14ac:dyDescent="0.2">
      <c r="A60" s="49" t="s">
        <v>113</v>
      </c>
      <c r="B60" s="49" t="s">
        <v>114</v>
      </c>
      <c r="C60" s="47" t="s">
        <v>115</v>
      </c>
      <c r="D60" s="76">
        <v>5000</v>
      </c>
      <c r="E60" s="76">
        <f>[1]RASHODI!H69</f>
        <v>-4000</v>
      </c>
      <c r="F60" s="76">
        <f>[1]RASHODI!I69</f>
        <v>-80</v>
      </c>
      <c r="G60" s="76">
        <f>[1]RASHODI!J69</f>
        <v>1000</v>
      </c>
    </row>
    <row r="61" spans="1:7" x14ac:dyDescent="0.2">
      <c r="A61" s="49" t="s">
        <v>116</v>
      </c>
      <c r="B61" s="49" t="s">
        <v>117</v>
      </c>
      <c r="C61" s="47" t="s">
        <v>118</v>
      </c>
      <c r="D61" s="76">
        <v>15000</v>
      </c>
      <c r="E61" s="76">
        <f>[1]RASHODI!H70</f>
        <v>0</v>
      </c>
      <c r="F61" s="76">
        <f>[1]RASHODI!I70</f>
        <v>0</v>
      </c>
      <c r="G61" s="76">
        <f>[1]RASHODI!J70</f>
        <v>15000</v>
      </c>
    </row>
    <row r="62" spans="1:7" x14ac:dyDescent="0.2">
      <c r="A62" s="49" t="s">
        <v>119</v>
      </c>
      <c r="B62" s="49" t="s">
        <v>120</v>
      </c>
      <c r="C62" s="47" t="s">
        <v>121</v>
      </c>
      <c r="D62" s="76">
        <v>5000</v>
      </c>
      <c r="E62" s="76">
        <f>[1]RASHODI!H71</f>
        <v>-4000</v>
      </c>
      <c r="F62" s="76">
        <f>[1]RASHODI!I71</f>
        <v>-80</v>
      </c>
      <c r="G62" s="76">
        <f>[1]RASHODI!J71</f>
        <v>1000</v>
      </c>
    </row>
    <row r="63" spans="1:7" s="68" customFormat="1" ht="10.5" x14ac:dyDescent="0.15">
      <c r="A63" s="52"/>
      <c r="B63" s="52">
        <v>329</v>
      </c>
      <c r="C63" s="53" t="s">
        <v>65</v>
      </c>
      <c r="D63" s="77">
        <v>19000</v>
      </c>
      <c r="E63" s="77">
        <f>[1]RASHODI!H72</f>
        <v>0</v>
      </c>
      <c r="F63" s="77">
        <f>[1]RASHODI!I72</f>
        <v>0</v>
      </c>
      <c r="G63" s="77">
        <f>[1]RASHODI!J72</f>
        <v>19000</v>
      </c>
    </row>
    <row r="64" spans="1:7" x14ac:dyDescent="0.2">
      <c r="A64" s="49" t="s">
        <v>122</v>
      </c>
      <c r="B64" s="49" t="s">
        <v>123</v>
      </c>
      <c r="C64" s="47" t="s">
        <v>124</v>
      </c>
      <c r="D64" s="76">
        <v>4000</v>
      </c>
      <c r="E64" s="76">
        <f>[1]RASHODI!H73</f>
        <v>0</v>
      </c>
      <c r="F64" s="76">
        <f>[1]RASHODI!I73</f>
        <v>0</v>
      </c>
      <c r="G64" s="76">
        <f>[1]RASHODI!J73</f>
        <v>4000</v>
      </c>
    </row>
    <row r="65" spans="1:7" x14ac:dyDescent="0.2">
      <c r="A65" s="49" t="s">
        <v>125</v>
      </c>
      <c r="B65" s="49" t="s">
        <v>126</v>
      </c>
      <c r="C65" s="47" t="s">
        <v>127</v>
      </c>
      <c r="D65" s="76">
        <v>15000</v>
      </c>
      <c r="E65" s="76">
        <f>[1]RASHODI!H74</f>
        <v>0</v>
      </c>
      <c r="F65" s="76">
        <f>[1]RASHODI!I74</f>
        <v>0</v>
      </c>
      <c r="G65" s="76">
        <f>[1]RASHODI!J74</f>
        <v>15000</v>
      </c>
    </row>
    <row r="66" spans="1:7" s="68" customFormat="1" ht="10.5" x14ac:dyDescent="0.15">
      <c r="A66" s="52"/>
      <c r="B66" s="52">
        <v>34</v>
      </c>
      <c r="C66" s="53" t="s">
        <v>153</v>
      </c>
      <c r="D66" s="77">
        <v>6000</v>
      </c>
      <c r="E66" s="77">
        <f>[1]RASHODI!H75</f>
        <v>0</v>
      </c>
      <c r="F66" s="77">
        <f>[1]RASHODI!I75</f>
        <v>0</v>
      </c>
      <c r="G66" s="77">
        <f>[1]RASHODI!J75</f>
        <v>6000</v>
      </c>
    </row>
    <row r="67" spans="1:7" s="68" customFormat="1" ht="10.5" x14ac:dyDescent="0.15">
      <c r="A67" s="52"/>
      <c r="B67" s="52">
        <v>343</v>
      </c>
      <c r="C67" s="53" t="s">
        <v>154</v>
      </c>
      <c r="D67" s="77">
        <v>6000</v>
      </c>
      <c r="E67" s="77">
        <f>[1]RASHODI!H76</f>
        <v>0</v>
      </c>
      <c r="F67" s="77">
        <f>[1]RASHODI!I76</f>
        <v>0</v>
      </c>
      <c r="G67" s="77">
        <f>[1]RASHODI!J76</f>
        <v>6000</v>
      </c>
    </row>
    <row r="68" spans="1:7" x14ac:dyDescent="0.2">
      <c r="A68" s="49" t="s">
        <v>128</v>
      </c>
      <c r="B68" s="49" t="s">
        <v>129</v>
      </c>
      <c r="C68" s="47" t="s">
        <v>130</v>
      </c>
      <c r="D68" s="76">
        <v>6000</v>
      </c>
      <c r="E68" s="76">
        <f>[1]RASHODI!H77</f>
        <v>0</v>
      </c>
      <c r="F68" s="76">
        <f>[1]RASHODI!I77</f>
        <v>0</v>
      </c>
      <c r="G68" s="76">
        <f>[1]RASHODI!J77</f>
        <v>6000</v>
      </c>
    </row>
    <row r="69" spans="1:7" x14ac:dyDescent="0.2">
      <c r="A69" s="66" t="s">
        <v>8</v>
      </c>
      <c r="B69" s="66" t="s">
        <v>190</v>
      </c>
      <c r="C69" s="67" t="s">
        <v>191</v>
      </c>
      <c r="D69" s="74">
        <f t="shared" ref="D69:D72" si="0">D70</f>
        <v>0</v>
      </c>
      <c r="E69" s="74">
        <f>[1]RASHODI!H78</f>
        <v>6000</v>
      </c>
      <c r="F69" s="74"/>
      <c r="G69" s="74">
        <f>[1]RASHODI!J78</f>
        <v>6000</v>
      </c>
    </row>
    <row r="70" spans="1:7" x14ac:dyDescent="0.2">
      <c r="A70" s="50"/>
      <c r="B70" s="50">
        <v>3</v>
      </c>
      <c r="C70" s="51" t="s">
        <v>146</v>
      </c>
      <c r="D70" s="75">
        <f t="shared" si="0"/>
        <v>0</v>
      </c>
      <c r="E70" s="75">
        <f>[1]RASHODI!H79</f>
        <v>6000</v>
      </c>
      <c r="F70" s="75"/>
      <c r="G70" s="75">
        <f>[1]RASHODI!J79</f>
        <v>6000</v>
      </c>
    </row>
    <row r="71" spans="1:7" x14ac:dyDescent="0.2">
      <c r="A71" s="50"/>
      <c r="B71" s="50">
        <v>32</v>
      </c>
      <c r="C71" s="51" t="s">
        <v>149</v>
      </c>
      <c r="D71" s="75">
        <f t="shared" si="0"/>
        <v>0</v>
      </c>
      <c r="E71" s="75">
        <f>[1]RASHODI!H80</f>
        <v>6000</v>
      </c>
      <c r="F71" s="75"/>
      <c r="G71" s="75">
        <f>[1]RASHODI!J80</f>
        <v>6000</v>
      </c>
    </row>
    <row r="72" spans="1:7" x14ac:dyDescent="0.2">
      <c r="A72" s="50"/>
      <c r="B72" s="52">
        <v>322</v>
      </c>
      <c r="C72" s="53" t="s">
        <v>151</v>
      </c>
      <c r="D72" s="75">
        <f t="shared" si="0"/>
        <v>0</v>
      </c>
      <c r="E72" s="75">
        <f>[1]RASHODI!H81</f>
        <v>6000</v>
      </c>
      <c r="F72" s="75"/>
      <c r="G72" s="75">
        <f>[1]RASHODI!J81</f>
        <v>6000</v>
      </c>
    </row>
    <row r="73" spans="1:7" x14ac:dyDescent="0.2">
      <c r="A73" s="49" t="s">
        <v>195</v>
      </c>
      <c r="B73" s="49">
        <v>3221</v>
      </c>
      <c r="C73" s="47" t="s">
        <v>71</v>
      </c>
      <c r="D73" s="76">
        <v>0</v>
      </c>
      <c r="E73" s="76">
        <f>[1]RASHODI!H82</f>
        <v>6000</v>
      </c>
      <c r="F73" s="76"/>
      <c r="G73" s="76">
        <f>[1]RASHODI!J82</f>
        <v>6000</v>
      </c>
    </row>
    <row r="74" spans="1:7" ht="21" x14ac:dyDescent="0.2">
      <c r="A74" s="64" t="s">
        <v>48</v>
      </c>
      <c r="B74" s="64" t="s">
        <v>131</v>
      </c>
      <c r="C74" s="65" t="s">
        <v>132</v>
      </c>
      <c r="D74" s="73">
        <v>1309131.47</v>
      </c>
      <c r="E74" s="73">
        <f>[1]RASHODI!H83</f>
        <v>0</v>
      </c>
      <c r="F74" s="73">
        <f>[1]RASHODI!I83</f>
        <v>0</v>
      </c>
      <c r="G74" s="73">
        <f>[1]RASHODI!J83</f>
        <v>1309131.47</v>
      </c>
    </row>
    <row r="75" spans="1:7" x14ac:dyDescent="0.2">
      <c r="A75" s="88" t="s">
        <v>8</v>
      </c>
      <c r="B75" s="88" t="s">
        <v>14</v>
      </c>
      <c r="C75" s="89" t="s">
        <v>15</v>
      </c>
      <c r="D75" s="74">
        <v>276920</v>
      </c>
      <c r="E75" s="74">
        <f>[1]RASHODI!H84</f>
        <v>0</v>
      </c>
      <c r="F75" s="74">
        <f>[1]RASHODI!I84</f>
        <v>0</v>
      </c>
      <c r="G75" s="74">
        <f>[1]RASHODI!J84</f>
        <v>276920</v>
      </c>
    </row>
    <row r="76" spans="1:7" x14ac:dyDescent="0.2">
      <c r="A76" s="84"/>
      <c r="B76" s="84">
        <v>3</v>
      </c>
      <c r="C76" s="85" t="s">
        <v>146</v>
      </c>
      <c r="D76" s="75">
        <v>44000</v>
      </c>
      <c r="E76" s="75">
        <f>[1]RASHODI!H85</f>
        <v>0</v>
      </c>
      <c r="F76" s="75">
        <f>[1]RASHODI!I85</f>
        <v>0</v>
      </c>
      <c r="G76" s="75">
        <f>[1]RASHODI!J85</f>
        <v>44000</v>
      </c>
    </row>
    <row r="77" spans="1:7" s="68" customFormat="1" ht="10.5" x14ac:dyDescent="0.15">
      <c r="A77" s="86"/>
      <c r="B77" s="86">
        <v>34</v>
      </c>
      <c r="C77" s="87" t="s">
        <v>153</v>
      </c>
      <c r="D77" s="77">
        <v>44000</v>
      </c>
      <c r="E77" s="77">
        <f>[1]RASHODI!H86</f>
        <v>0</v>
      </c>
      <c r="F77" s="77">
        <f>[1]RASHODI!I86</f>
        <v>0</v>
      </c>
      <c r="G77" s="77">
        <f>[1]RASHODI!J86</f>
        <v>44000</v>
      </c>
    </row>
    <row r="78" spans="1:7" x14ac:dyDescent="0.2">
      <c r="A78" s="84"/>
      <c r="B78" s="84">
        <v>342</v>
      </c>
      <c r="C78" s="87" t="s">
        <v>155</v>
      </c>
      <c r="D78" s="75">
        <v>44000</v>
      </c>
      <c r="E78" s="75">
        <f>[1]RASHODI!H87</f>
        <v>0</v>
      </c>
      <c r="F78" s="75">
        <f>[1]RASHODI!I87</f>
        <v>0</v>
      </c>
      <c r="G78" s="75">
        <f>[1]RASHODI!J87</f>
        <v>44000</v>
      </c>
    </row>
    <row r="79" spans="1:7" x14ac:dyDescent="0.2">
      <c r="A79" s="80" t="s">
        <v>133</v>
      </c>
      <c r="B79" s="80" t="s">
        <v>134</v>
      </c>
      <c r="C79" s="81" t="s">
        <v>135</v>
      </c>
      <c r="D79" s="76">
        <v>44000</v>
      </c>
      <c r="E79" s="76">
        <f>[1]RASHODI!H88</f>
        <v>0</v>
      </c>
      <c r="F79" s="76">
        <f>[1]RASHODI!I88</f>
        <v>0</v>
      </c>
      <c r="G79" s="76">
        <f>[1]RASHODI!J88</f>
        <v>44000</v>
      </c>
    </row>
    <row r="80" spans="1:7" ht="22.5" x14ac:dyDescent="0.2">
      <c r="A80" s="80" t="s">
        <v>136</v>
      </c>
      <c r="B80" s="80" t="s">
        <v>137</v>
      </c>
      <c r="C80" s="81" t="s">
        <v>138</v>
      </c>
      <c r="D80" s="76">
        <v>232920</v>
      </c>
      <c r="E80" s="76">
        <f>[1]RASHODI!H92</f>
        <v>0</v>
      </c>
      <c r="F80" s="76">
        <f>[1]RASHODI!I92</f>
        <v>0</v>
      </c>
      <c r="G80" s="76">
        <f>[1]RASHODI!J92</f>
        <v>232920</v>
      </c>
    </row>
    <row r="81" spans="1:7" s="68" customFormat="1" ht="10.5" x14ac:dyDescent="0.15">
      <c r="A81" s="82" t="s">
        <v>8</v>
      </c>
      <c r="B81" s="82" t="s">
        <v>37</v>
      </c>
      <c r="C81" s="83" t="s">
        <v>38</v>
      </c>
      <c r="D81" s="79">
        <v>1032211.47</v>
      </c>
      <c r="E81" s="79">
        <f>[1]RASHODI!H93</f>
        <v>0</v>
      </c>
      <c r="F81" s="79">
        <f>[1]RASHODI!I93</f>
        <v>0</v>
      </c>
      <c r="G81" s="79">
        <f>[1]RASHODI!J93</f>
        <v>1032211.47</v>
      </c>
    </row>
    <row r="82" spans="1:7" s="68" customFormat="1" ht="10.5" x14ac:dyDescent="0.15">
      <c r="A82" s="84"/>
      <c r="B82" s="84">
        <v>3</v>
      </c>
      <c r="C82" s="85" t="s">
        <v>146</v>
      </c>
      <c r="D82" s="77">
        <v>15196.910000000003</v>
      </c>
      <c r="E82" s="77">
        <f>[1]RASHODI!H94</f>
        <v>0</v>
      </c>
      <c r="F82" s="77">
        <f>[1]RASHODI!I94</f>
        <v>0</v>
      </c>
      <c r="G82" s="77">
        <f>[1]RASHODI!J94</f>
        <v>15196.910000000003</v>
      </c>
    </row>
    <row r="83" spans="1:7" s="68" customFormat="1" ht="10.5" x14ac:dyDescent="0.15">
      <c r="A83" s="86"/>
      <c r="B83" s="86">
        <v>34</v>
      </c>
      <c r="C83" s="87" t="s">
        <v>153</v>
      </c>
      <c r="D83" s="77">
        <v>15196.910000000003</v>
      </c>
      <c r="E83" s="77">
        <f>[1]RASHODI!H95</f>
        <v>0</v>
      </c>
      <c r="F83" s="77">
        <f>[1]RASHODI!I95</f>
        <v>0</v>
      </c>
      <c r="G83" s="77">
        <f>[1]RASHODI!J95</f>
        <v>15196.910000000003</v>
      </c>
    </row>
    <row r="84" spans="1:7" s="68" customFormat="1" ht="10.5" x14ac:dyDescent="0.15">
      <c r="A84" s="84"/>
      <c r="B84" s="84">
        <v>342</v>
      </c>
      <c r="C84" s="87" t="s">
        <v>155</v>
      </c>
      <c r="D84" s="77">
        <v>15196.910000000003</v>
      </c>
      <c r="E84" s="77">
        <f>[1]RASHODI!H96</f>
        <v>0</v>
      </c>
      <c r="F84" s="77">
        <f>[1]RASHODI!I96</f>
        <v>0</v>
      </c>
      <c r="G84" s="77">
        <f>[1]RASHODI!J96</f>
        <v>15196.910000000003</v>
      </c>
    </row>
    <row r="85" spans="1:7" x14ac:dyDescent="0.2">
      <c r="A85" s="80" t="s">
        <v>180</v>
      </c>
      <c r="B85" s="80">
        <v>3423</v>
      </c>
      <c r="C85" s="81" t="s">
        <v>155</v>
      </c>
      <c r="D85" s="76">
        <v>15196.910000000003</v>
      </c>
      <c r="E85" s="76">
        <f>[1]RASHODI!H97</f>
        <v>0</v>
      </c>
      <c r="F85" s="76">
        <f>[1]RASHODI!I97</f>
        <v>0</v>
      </c>
      <c r="G85" s="76">
        <f>[1]RASHODI!J97</f>
        <v>15196.910000000003</v>
      </c>
    </row>
    <row r="86" spans="1:7" s="68" customFormat="1" ht="10.5" x14ac:dyDescent="0.15">
      <c r="A86" s="86"/>
      <c r="B86" s="86">
        <v>5</v>
      </c>
      <c r="C86" s="87" t="s">
        <v>156</v>
      </c>
      <c r="D86" s="77">
        <v>1017014.56</v>
      </c>
      <c r="E86" s="77">
        <f>[1]RASHODI!H98</f>
        <v>0</v>
      </c>
      <c r="F86" s="77">
        <f>[1]RASHODI!I98</f>
        <v>0</v>
      </c>
      <c r="G86" s="77">
        <f>[1]RASHODI!J98</f>
        <v>1017014.56</v>
      </c>
    </row>
    <row r="87" spans="1:7" s="68" customFormat="1" ht="21" x14ac:dyDescent="0.15">
      <c r="A87" s="86"/>
      <c r="B87" s="86">
        <v>54</v>
      </c>
      <c r="C87" s="87" t="s">
        <v>157</v>
      </c>
      <c r="D87" s="77">
        <v>1017014.56</v>
      </c>
      <c r="E87" s="77">
        <f>[1]RASHODI!H99</f>
        <v>0</v>
      </c>
      <c r="F87" s="77">
        <f>[1]RASHODI!I99</f>
        <v>0</v>
      </c>
      <c r="G87" s="77">
        <f>[1]RASHODI!J99</f>
        <v>1017014.56</v>
      </c>
    </row>
    <row r="88" spans="1:7" s="68" customFormat="1" ht="31.5" x14ac:dyDescent="0.15">
      <c r="A88" s="86"/>
      <c r="B88" s="86">
        <v>544</v>
      </c>
      <c r="C88" s="69" t="s">
        <v>158</v>
      </c>
      <c r="D88" s="77">
        <v>1017014.56</v>
      </c>
      <c r="E88" s="77">
        <f>[1]RASHODI!H100</f>
        <v>0</v>
      </c>
      <c r="F88" s="77">
        <f>[1]RASHODI!I100</f>
        <v>0</v>
      </c>
      <c r="G88" s="77">
        <f>[1]RASHODI!J100</f>
        <v>1017014.56</v>
      </c>
    </row>
    <row r="89" spans="1:7" ht="22.5" x14ac:dyDescent="0.2">
      <c r="A89" s="80" t="s">
        <v>181</v>
      </c>
      <c r="B89" s="80">
        <v>5443</v>
      </c>
      <c r="C89" s="81" t="s">
        <v>138</v>
      </c>
      <c r="D89" s="76">
        <v>1017014.56</v>
      </c>
      <c r="E89" s="76">
        <f>[1]RASHODI!H101</f>
        <v>0</v>
      </c>
      <c r="F89" s="76">
        <f>[1]RASHODI!I101</f>
        <v>0</v>
      </c>
      <c r="G89" s="76">
        <f>[1]RASHODI!J101</f>
        <v>1017014.56</v>
      </c>
    </row>
    <row r="90" spans="1:7" ht="21" x14ac:dyDescent="0.2">
      <c r="A90" s="64" t="s">
        <v>139</v>
      </c>
      <c r="B90" s="64" t="s">
        <v>140</v>
      </c>
      <c r="C90" s="65" t="s">
        <v>141</v>
      </c>
      <c r="D90" s="73">
        <v>2284.0200000000004</v>
      </c>
      <c r="E90" s="73">
        <f>[1]RASHODI!H102</f>
        <v>0</v>
      </c>
      <c r="F90" s="73">
        <f>[1]RASHODI!I102</f>
        <v>0</v>
      </c>
      <c r="G90" s="73">
        <f>[1]RASHODI!J102</f>
        <v>2284.0200000000004</v>
      </c>
    </row>
    <row r="91" spans="1:7" x14ac:dyDescent="0.2">
      <c r="A91" s="66" t="s">
        <v>8</v>
      </c>
      <c r="B91" s="66" t="s">
        <v>27</v>
      </c>
      <c r="C91" s="67" t="s">
        <v>28</v>
      </c>
      <c r="D91" s="74">
        <v>2284.0200000000004</v>
      </c>
      <c r="E91" s="74">
        <f>[1]RASHODI!H103</f>
        <v>0</v>
      </c>
      <c r="F91" s="74">
        <f>[1]RASHODI!I103</f>
        <v>0</v>
      </c>
      <c r="G91" s="74">
        <f>[1]RASHODI!J103</f>
        <v>2284.0200000000004</v>
      </c>
    </row>
    <row r="92" spans="1:7" x14ac:dyDescent="0.2">
      <c r="A92" s="50"/>
      <c r="B92" s="50">
        <v>4</v>
      </c>
      <c r="C92" s="51" t="s">
        <v>159</v>
      </c>
      <c r="D92" s="75">
        <v>2284.0200000000004</v>
      </c>
      <c r="E92" s="75">
        <f>[1]RASHODI!H104</f>
        <v>0</v>
      </c>
      <c r="F92" s="75">
        <f>[1]RASHODI!I104</f>
        <v>0</v>
      </c>
      <c r="G92" s="75">
        <f>[1]RASHODI!J104</f>
        <v>2284.0200000000004</v>
      </c>
    </row>
    <row r="93" spans="1:7" x14ac:dyDescent="0.2">
      <c r="A93" s="50"/>
      <c r="B93" s="50">
        <v>42</v>
      </c>
      <c r="C93" s="70" t="s">
        <v>160</v>
      </c>
      <c r="D93" s="75">
        <v>2284.0200000000004</v>
      </c>
      <c r="E93" s="75">
        <f>[1]RASHODI!H105</f>
        <v>0</v>
      </c>
      <c r="F93" s="75">
        <f>[1]RASHODI!I105</f>
        <v>0</v>
      </c>
      <c r="G93" s="75">
        <f>[1]RASHODI!J105</f>
        <v>2284.0200000000004</v>
      </c>
    </row>
    <row r="94" spans="1:7" x14ac:dyDescent="0.2">
      <c r="A94" s="50"/>
      <c r="B94" s="50">
        <v>422</v>
      </c>
      <c r="C94" s="70" t="s">
        <v>161</v>
      </c>
      <c r="D94" s="75">
        <v>2284.0200000000004</v>
      </c>
      <c r="E94" s="75">
        <f>[1]RASHODI!H106</f>
        <v>0</v>
      </c>
      <c r="F94" s="75">
        <f>[1]RASHODI!I106</f>
        <v>0</v>
      </c>
      <c r="G94" s="75">
        <f>[1]RASHODI!J106</f>
        <v>2284.0200000000004</v>
      </c>
    </row>
    <row r="95" spans="1:7" x14ac:dyDescent="0.2">
      <c r="A95" s="49" t="s">
        <v>142</v>
      </c>
      <c r="B95" s="49" t="s">
        <v>143</v>
      </c>
      <c r="C95" s="47" t="s">
        <v>144</v>
      </c>
      <c r="D95" s="76">
        <v>2284.0200000000004</v>
      </c>
      <c r="E95" s="76">
        <f>[1]RASHODI!H109</f>
        <v>0</v>
      </c>
      <c r="F95" s="76">
        <f>[1]RASHODI!I109</f>
        <v>0</v>
      </c>
      <c r="G95" s="76">
        <f>[1]RASHODI!J109</f>
        <v>2284.0200000000004</v>
      </c>
    </row>
  </sheetData>
  <pageMargins left="0.39370078740157499" right="0.196850393700787" top="0.39370078740157499" bottom="0.63976377952755903" header="0.39370078740157499" footer="0.39370078740157499"/>
  <pageSetup paperSize="9" orientation="landscape" horizontalDpi="300" verticalDpi="300" r:id="rId1"/>
  <headerFooter alignWithMargins="0">
    <oddFooter>&amp;L&amp;"Arial,Regular"&amp;8 LC147RP-IRIP &amp;C&amp;"Arial,Regular"&amp;8Stranica &amp;P od &amp;N &amp;R&amp;"Arial,Regular"&amp;8 *Obrada LC*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OPĆI DIO</vt:lpstr>
      <vt:lpstr>III. RAZINA</vt:lpstr>
      <vt:lpstr>PRIHODI</vt:lpstr>
      <vt:lpstr>RASHODI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2021-10-22T08:15:42Z</dcterms:created>
  <dcterms:modified xsi:type="dcterms:W3CDTF">2023-01-19T09:24:29Z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